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อบคัดเลือกครูผช.ว 16 (ปี68)\"/>
    </mc:Choice>
  </mc:AlternateContent>
  <xr:revisionPtr revIDLastSave="0" documentId="8_{30234E8F-6B56-4A4D-8328-45EBD12C79D6}" xr6:coauthVersionLast="47" xr6:coauthVersionMax="47" xr10:uidLastSave="{00000000-0000-0000-0000-000000000000}"/>
  <bookViews>
    <workbookView xWindow="-110" yWindow="-110" windowWidth="19420" windowHeight="10300" xr2:uid="{E6A75E5C-DA9E-4DA2-8CA0-F3AF65F886F0}"/>
  </bookViews>
  <sheets>
    <sheet name="ทะเบียน สพป." sheetId="1" r:id="rId1"/>
    <sheet name="ทะเบียนอุดหนุน สพม." sheetId="2" r:id="rId2"/>
    <sheet name="ทะเบียนรายได้ สพม.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3" l="1"/>
  <c r="G44" i="3" s="1"/>
  <c r="I37" i="3"/>
  <c r="I39" i="3" s="1"/>
  <c r="G18" i="3"/>
  <c r="G19" i="3" s="1"/>
  <c r="I12" i="3"/>
  <c r="I13" i="3" s="1"/>
  <c r="G41" i="2"/>
  <c r="G42" i="2" s="1"/>
  <c r="I35" i="2"/>
  <c r="I36" i="2" s="1"/>
  <c r="I12" i="2"/>
  <c r="I13" i="2" s="1"/>
  <c r="G18" i="2"/>
  <c r="G19" i="2" s="1"/>
  <c r="E87" i="1"/>
  <c r="E88" i="1" s="1"/>
  <c r="D87" i="1"/>
  <c r="D88" i="1" s="1"/>
  <c r="G81" i="1"/>
  <c r="G103" i="1"/>
  <c r="G105" i="1" s="1"/>
  <c r="E109" i="1"/>
  <c r="E110" i="1" s="1"/>
  <c r="D109" i="1"/>
  <c r="D110" i="1" s="1"/>
  <c r="G58" i="1"/>
  <c r="E64" i="1"/>
  <c r="E65" i="1" s="1"/>
  <c r="D64" i="1"/>
  <c r="D65" i="1" s="1"/>
  <c r="E41" i="1"/>
  <c r="E42" i="1" s="1"/>
  <c r="D41" i="1"/>
  <c r="D42" i="1" s="1"/>
  <c r="G35" i="1"/>
  <c r="G36" i="1" s="1"/>
  <c r="E18" i="1"/>
  <c r="E19" i="1" s="1"/>
  <c r="D18" i="1"/>
  <c r="D19" i="1" s="1"/>
  <c r="G87" i="1" l="1"/>
  <c r="G88" i="1" s="1"/>
  <c r="G109" i="1"/>
  <c r="G110" i="1" s="1"/>
  <c r="G64" i="1"/>
  <c r="G65" i="1" s="1"/>
  <c r="G18" i="1"/>
  <c r="G19" i="1" s="1"/>
  <c r="G12" i="1"/>
  <c r="G13" i="1" s="1"/>
  <c r="G41" i="1"/>
  <c r="G42" i="1" s="1"/>
</calcChain>
</file>

<file path=xl/sharedStrings.xml><?xml version="1.0" encoding="utf-8"?>
<sst xmlns="http://schemas.openxmlformats.org/spreadsheetml/2006/main" count="263" uniqueCount="80">
  <si>
    <t xml:space="preserve"> โรงเรียนวัดสุพรรณ</t>
  </si>
  <si>
    <t>ทะเบียนคุมเงินนอกงบประมาณ</t>
  </si>
  <si>
    <t>ประเภท เงินอุดหนุนค่าจัดการเรียนการสอน (ค่าใช้จ่ายรายหัว)</t>
  </si>
  <si>
    <t>วัน เดือน ปี</t>
  </si>
  <si>
    <t>ที่เอกสาร</t>
  </si>
  <si>
    <t>รายการ</t>
  </si>
  <si>
    <t>รับ</t>
  </si>
  <si>
    <t>จ่าย</t>
  </si>
  <si>
    <t>คงเหลือ</t>
  </si>
  <si>
    <t>หมายเหตุ</t>
  </si>
  <si>
    <t>เงินสด</t>
  </si>
  <si>
    <t>เงินฝากธนาคาร</t>
  </si>
  <si>
    <t>เงินฝากส่วนราชการผู้เบิก</t>
  </si>
  <si>
    <t xml:space="preserve"> 1 พ.ย.65</t>
  </si>
  <si>
    <t>ยอดยกมา</t>
  </si>
  <si>
    <t xml:space="preserve"> 30 พ.ย.65</t>
  </si>
  <si>
    <t>บร. 15 ก 100/3</t>
  </si>
  <si>
    <t>รับเงินอุดหนุนภาค 2/65 (30%)</t>
  </si>
  <si>
    <t>จ่ายเงินค่าจ้างครูนิภา</t>
  </si>
  <si>
    <t>รวมเดือนนี้</t>
  </si>
  <si>
    <t>รวมแต่ต้นปี</t>
  </si>
  <si>
    <r>
      <rPr>
        <sz val="16"/>
        <rFont val="TH SarabunPSK"/>
        <family val="2"/>
      </rPr>
      <t xml:space="preserve"> </t>
    </r>
    <r>
      <rPr>
        <b/>
        <sz val="16"/>
        <rFont val="TH SarabunPSK"/>
        <family val="2"/>
      </rPr>
      <t xml:space="preserve"> โรงเรียนวัดสุพรรณสวย</t>
    </r>
  </si>
  <si>
    <t>บร. 20 ก 200/5</t>
  </si>
  <si>
    <t>จ่ายค่าจ้างครู เดือน พ.ย.65  (10 ราย)</t>
  </si>
  <si>
    <t xml:space="preserve"> 15 พ.ย.65</t>
  </si>
  <si>
    <t xml:space="preserve"> โรงเรียนวัดสุวรรณภูมิ</t>
  </si>
  <si>
    <t>ประเภท เงินรายได้สถานศึกษา  บริจาคเพื่อจ้างครู/บริจาคเพื่อจัดการเรียนการสอน</t>
  </si>
  <si>
    <t>จ่ายเงินค่าจ้างครูสมศรี</t>
  </si>
  <si>
    <t xml:space="preserve"> โรงเรียนวัดสว่างอารมณ์</t>
  </si>
  <si>
    <t>บร. 20 ก 400/5</t>
  </si>
  <si>
    <t>รับเงินสนับสนุนจาก อบจ.</t>
  </si>
  <si>
    <t>เพื่อจ้างครู</t>
  </si>
  <si>
    <t>จ่ายค่าจ้างครู ปรีชา</t>
  </si>
  <si>
    <t>บค 50/66</t>
  </si>
  <si>
    <t>บค  1/66</t>
  </si>
  <si>
    <t>บค  10-19/66</t>
  </si>
  <si>
    <t>บค  5/66</t>
  </si>
  <si>
    <t>ตัวอย่างแบบที่ 1  กรณีจ่ายรายเดียว เงินอุดหนุนรายหัว</t>
  </si>
  <si>
    <t>ตัวอย่างแบบที่ 2 กรณีจ่ายหลายราย เงินอุดหนุนรายหัว</t>
  </si>
  <si>
    <t>ตัวอย่างแบบที่ 3  กรณีจ่ายรายเดียวเงินรายได้สถานศึกษา</t>
  </si>
  <si>
    <t>ตัวอย่างแบบที่ 4 กรณีจ่ายหลายราย เงินรายได้สถานศึกษา</t>
  </si>
  <si>
    <t>บค  1-5/66</t>
  </si>
  <si>
    <t>จ่ายเงินค่าจ้างครู 5 ราย</t>
  </si>
  <si>
    <t>ตัวอย่างแบบที่ 5  รับเงินสนับสนุนจากหน่วยงานอื่น</t>
  </si>
  <si>
    <t>สังกัด สพม. (มัธยม)</t>
  </si>
  <si>
    <t>เดือน</t>
  </si>
  <si>
    <t>วันที่</t>
  </si>
  <si>
    <t>พ.ศ. 2566</t>
  </si>
  <si>
    <t>ตุลาคม</t>
  </si>
  <si>
    <t>บร. 20 ก 700/3</t>
  </si>
  <si>
    <t>รับเงินอุดหนุนภาค 2/65 (70%)</t>
  </si>
  <si>
    <t>บค  10/67</t>
  </si>
  <si>
    <t>จ่ายเงินค่าจ้างครูพรสวรรค์</t>
  </si>
  <si>
    <t>00</t>
  </si>
  <si>
    <t>บค  10-14/67</t>
  </si>
  <si>
    <t>จ่ายค่าจ้างครูสอน   5  ราย</t>
  </si>
  <si>
    <t xml:space="preserve"> โรงเรียนอุดมรัตน์</t>
  </si>
  <si>
    <t>ประเภทรายจ่าย</t>
  </si>
  <si>
    <t>ค่าจ้างชั่วคราว</t>
  </si>
  <si>
    <t>ค่าตอบแทน</t>
  </si>
  <si>
    <t>ค่าใช้สอย</t>
  </si>
  <si>
    <t>ค่าวัสดุ</t>
  </si>
  <si>
    <t>ค่าครุภัณฑ์</t>
  </si>
  <si>
    <t>ค่าที่ดินและสิ่งก่อสร้าง</t>
  </si>
  <si>
    <t>เงินอุดหนุน</t>
  </si>
  <si>
    <t>รายจ่ายอื่น</t>
  </si>
  <si>
    <t>ตัวอย่างแบบที่ 6  กรณีจ่ายรายเดียว เงินอุดหนุนรายหัว</t>
  </si>
  <si>
    <t>ตัวอย่างแบบที่ 7  กรณีจ่ายหลายราย เงินอุดหนุนรายหัว</t>
  </si>
  <si>
    <t>ตัวอย่างแบบที่ 9  เงินสนับสนุนจากหน่วยงานอื่น</t>
  </si>
  <si>
    <t>บร. 20 ก 700/4</t>
  </si>
  <si>
    <t>บค  15-19/67</t>
  </si>
  <si>
    <t>จ่ายค่าจ้างครู จำนวน 5 ราย</t>
  </si>
  <si>
    <t>แนบหลักฐาน</t>
  </si>
  <si>
    <t>ขออนุมัติเบิกเงิน/หลักฐานการจ่าย  มีรายชื่อ  5 ราย  ปีงบประมาณละ 1 เดือน</t>
  </si>
  <si>
    <t>สังกัด สพป.(ประถม)</t>
  </si>
  <si>
    <t>ประเภท เงินรายได้สถานศึกษา รายการค่าบุคลากร</t>
  </si>
  <si>
    <t>ตัวอย่างแบบที่ 8   กรณีจ่ายหลายราย เงินรายได้สถานศึกษา</t>
  </si>
  <si>
    <t>ประเภทเงินรายได้สถานศึกษา  รายการเงินสนับสนุนจาก  อบจ./อบต./เทศบาล   เพื่อจ้างครู</t>
  </si>
  <si>
    <t>ประเภท เงินรายได้สถานศึกษา  รายการเงินสนับสนุนจาก  อบจ./อบต./เทศบาล   เพื่อจ้างครู</t>
  </si>
  <si>
    <t>30 พ.ย.65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</si>
</sst>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color theme="1"/>
      <name val="Cordia New"/>
      <family val="2"/>
    </font>
    <font>
      <sz val="16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 TH SarabunTH"/>
      <charset val="222"/>
    </font>
    <font>
      <b/>
      <sz val="14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3" xfId="0" applyFont="1" applyFill="1" applyBorder="1" applyAlignment="1">
      <alignment horizontal="center" vertical="center"/>
    </xf>
    <xf numFmtId="0" fontId="2" fillId="0" borderId="11" xfId="0" applyFont="1" applyBorder="1"/>
    <xf numFmtId="0" fontId="0" fillId="0" borderId="8" xfId="0" applyBorder="1"/>
    <xf numFmtId="43" fontId="2" fillId="0" borderId="11" xfId="1" applyFont="1" applyBorder="1"/>
    <xf numFmtId="43" fontId="2" fillId="0" borderId="12" xfId="1" applyFont="1" applyBorder="1"/>
    <xf numFmtId="0" fontId="2" fillId="0" borderId="12" xfId="0" applyFont="1" applyBorder="1"/>
    <xf numFmtId="43" fontId="2" fillId="0" borderId="13" xfId="1" applyFont="1" applyBorder="1"/>
    <xf numFmtId="43" fontId="2" fillId="0" borderId="14" xfId="1" applyFont="1" applyBorder="1"/>
    <xf numFmtId="0" fontId="2" fillId="0" borderId="13" xfId="0" applyFont="1" applyBorder="1"/>
    <xf numFmtId="0" fontId="2" fillId="0" borderId="1" xfId="0" applyFont="1" applyBorder="1"/>
    <xf numFmtId="0" fontId="2" fillId="0" borderId="16" xfId="0" applyFont="1" applyBorder="1"/>
    <xf numFmtId="0" fontId="0" fillId="0" borderId="4" xfId="0" applyBorder="1"/>
    <xf numFmtId="0" fontId="2" fillId="0" borderId="18" xfId="0" applyFont="1" applyBorder="1"/>
    <xf numFmtId="0" fontId="2" fillId="0" borderId="19" xfId="0" applyFont="1" applyBorder="1"/>
    <xf numFmtId="0" fontId="4" fillId="0" borderId="8" xfId="0" applyFont="1" applyBorder="1"/>
    <xf numFmtId="0" fontId="4" fillId="0" borderId="11" xfId="0" applyFont="1" applyBorder="1"/>
    <xf numFmtId="43" fontId="4" fillId="0" borderId="11" xfId="1" applyFont="1" applyBorder="1"/>
    <xf numFmtId="43" fontId="4" fillId="0" borderId="12" xfId="1" applyFont="1" applyBorder="1"/>
    <xf numFmtId="0" fontId="4" fillId="0" borderId="12" xfId="0" applyFont="1" applyBorder="1"/>
    <xf numFmtId="43" fontId="4" fillId="0" borderId="13" xfId="1" applyFont="1" applyBorder="1"/>
    <xf numFmtId="43" fontId="4" fillId="0" borderId="14" xfId="1" applyFont="1" applyBorder="1"/>
    <xf numFmtId="0" fontId="4" fillId="0" borderId="13" xfId="0" applyFont="1" applyBorder="1"/>
    <xf numFmtId="0" fontId="4" fillId="0" borderId="1" xfId="0" applyFont="1" applyBorder="1"/>
    <xf numFmtId="0" fontId="4" fillId="0" borderId="16" xfId="0" applyFont="1" applyBorder="1"/>
    <xf numFmtId="0" fontId="4" fillId="0" borderId="6" xfId="0" applyFont="1" applyBorder="1"/>
    <xf numFmtId="0" fontId="5" fillId="0" borderId="6" xfId="0" applyFont="1" applyBorder="1"/>
    <xf numFmtId="0" fontId="5" fillId="0" borderId="7" xfId="0" applyFont="1" applyBorder="1"/>
    <xf numFmtId="43" fontId="5" fillId="0" borderId="6" xfId="1" applyFont="1" applyBorder="1"/>
    <xf numFmtId="43" fontId="5" fillId="0" borderId="7" xfId="1" applyFont="1" applyBorder="1"/>
    <xf numFmtId="0" fontId="4" fillId="0" borderId="9" xfId="0" applyFont="1" applyBorder="1"/>
    <xf numFmtId="0" fontId="5" fillId="0" borderId="9" xfId="0" applyFont="1" applyBorder="1"/>
    <xf numFmtId="0" fontId="4" fillId="0" borderId="10" xfId="0" applyFont="1" applyBorder="1"/>
    <xf numFmtId="43" fontId="5" fillId="0" borderId="9" xfId="1" applyFont="1" applyBorder="1"/>
    <xf numFmtId="43" fontId="5" fillId="0" borderId="10" xfId="1" applyFont="1" applyBorder="1"/>
    <xf numFmtId="0" fontId="5" fillId="0" borderId="8" xfId="0" applyFont="1" applyBorder="1"/>
    <xf numFmtId="0" fontId="5" fillId="0" borderId="0" xfId="0" applyFont="1"/>
    <xf numFmtId="43" fontId="4" fillId="0" borderId="1" xfId="1" applyFont="1" applyBorder="1"/>
    <xf numFmtId="0" fontId="5" fillId="0" borderId="15" xfId="0" applyFont="1" applyBorder="1"/>
    <xf numFmtId="43" fontId="5" fillId="0" borderId="1" xfId="1" applyFont="1" applyBorder="1"/>
    <xf numFmtId="0" fontId="5" fillId="0" borderId="1" xfId="0" applyFont="1" applyBorder="1"/>
    <xf numFmtId="0" fontId="5" fillId="0" borderId="17" xfId="0" applyFont="1" applyBorder="1"/>
    <xf numFmtId="0" fontId="4" fillId="0" borderId="0" xfId="0" applyFont="1"/>
    <xf numFmtId="0" fontId="6" fillId="0" borderId="0" xfId="0" applyFont="1"/>
    <xf numFmtId="0" fontId="6" fillId="0" borderId="1" xfId="0" applyFont="1" applyBorder="1"/>
    <xf numFmtId="43" fontId="5" fillId="0" borderId="0" xfId="1" applyFont="1"/>
    <xf numFmtId="43" fontId="7" fillId="0" borderId="1" xfId="1" applyFont="1" applyBorder="1"/>
    <xf numFmtId="0" fontId="0" fillId="0" borderId="5" xfId="0" applyBorder="1"/>
    <xf numFmtId="0" fontId="0" fillId="0" borderId="11" xfId="0" applyBorder="1"/>
    <xf numFmtId="0" fontId="0" fillId="0" borderId="20" xfId="0" applyBorder="1"/>
    <xf numFmtId="15" fontId="4" fillId="0" borderId="11" xfId="0" applyNumberFormat="1" applyFont="1" applyBorder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3" fontId="5" fillId="0" borderId="0" xfId="1" applyFont="1" applyBorder="1"/>
    <xf numFmtId="43" fontId="5" fillId="0" borderId="2" xfId="1" applyFont="1" applyBorder="1"/>
    <xf numFmtId="164" fontId="5" fillId="0" borderId="6" xfId="1" applyNumberFormat="1" applyFont="1" applyBorder="1"/>
    <xf numFmtId="0" fontId="4" fillId="0" borderId="9" xfId="0" applyFont="1" applyBorder="1" applyAlignment="1">
      <alignment horizontal="center"/>
    </xf>
    <xf numFmtId="164" fontId="5" fillId="0" borderId="9" xfId="1" applyNumberFormat="1" applyFont="1" applyBorder="1"/>
    <xf numFmtId="49" fontId="5" fillId="0" borderId="6" xfId="1" applyNumberFormat="1" applyFont="1" applyBorder="1"/>
    <xf numFmtId="49" fontId="5" fillId="0" borderId="9" xfId="1" applyNumberFormat="1" applyFont="1" applyBorder="1"/>
    <xf numFmtId="49" fontId="4" fillId="0" borderId="11" xfId="1" applyNumberFormat="1" applyFont="1" applyBorder="1"/>
    <xf numFmtId="0" fontId="4" fillId="0" borderId="6" xfId="0" applyFont="1" applyBorder="1" applyAlignment="1">
      <alignment horizontal="center"/>
    </xf>
    <xf numFmtId="164" fontId="4" fillId="0" borderId="12" xfId="1" applyNumberFormat="1" applyFont="1" applyBorder="1"/>
    <xf numFmtId="49" fontId="4" fillId="0" borderId="8" xfId="0" applyNumberFormat="1" applyFont="1" applyBorder="1" applyAlignment="1">
      <alignment horizontal="center"/>
    </xf>
    <xf numFmtId="0" fontId="10" fillId="0" borderId="0" xfId="0" applyFont="1"/>
    <xf numFmtId="0" fontId="9" fillId="0" borderId="0" xfId="0" applyFont="1"/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0" fillId="0" borderId="6" xfId="0" applyFont="1" applyBorder="1"/>
    <xf numFmtId="0" fontId="10" fillId="0" borderId="7" xfId="0" applyFont="1" applyBorder="1"/>
    <xf numFmtId="43" fontId="10" fillId="0" borderId="6" xfId="1" applyFont="1" applyBorder="1"/>
    <xf numFmtId="43" fontId="10" fillId="0" borderId="7" xfId="1" applyFont="1" applyBorder="1"/>
    <xf numFmtId="164" fontId="10" fillId="0" borderId="6" xfId="1" applyNumberFormat="1" applyFont="1" applyBorder="1"/>
    <xf numFmtId="49" fontId="10" fillId="0" borderId="6" xfId="1" applyNumberFormat="1" applyFont="1" applyBorder="1"/>
    <xf numFmtId="0" fontId="11" fillId="0" borderId="9" xfId="0" applyFont="1" applyBorder="1"/>
    <xf numFmtId="0" fontId="11" fillId="0" borderId="9" xfId="0" applyFont="1" applyBorder="1" applyAlignment="1">
      <alignment horizontal="center"/>
    </xf>
    <xf numFmtId="0" fontId="10" fillId="0" borderId="9" xfId="0" applyFont="1" applyBorder="1"/>
    <xf numFmtId="0" fontId="11" fillId="0" borderId="10" xfId="0" applyFont="1" applyBorder="1"/>
    <xf numFmtId="164" fontId="10" fillId="0" borderId="9" xfId="1" applyNumberFormat="1" applyFont="1" applyBorder="1"/>
    <xf numFmtId="49" fontId="10" fillId="0" borderId="9" xfId="1" applyNumberFormat="1" applyFont="1" applyBorder="1"/>
    <xf numFmtId="43" fontId="10" fillId="0" borderId="10" xfId="1" applyFont="1" applyBorder="1"/>
    <xf numFmtId="43" fontId="10" fillId="0" borderId="9" xfId="1" applyFont="1" applyBorder="1"/>
    <xf numFmtId="0" fontId="10" fillId="0" borderId="28" xfId="0" applyFont="1" applyBorder="1"/>
    <xf numFmtId="15" fontId="11" fillId="0" borderId="11" xfId="0" applyNumberFormat="1" applyFont="1" applyBorder="1" applyAlignment="1">
      <alignment horizontal="left"/>
    </xf>
    <xf numFmtId="49" fontId="11" fillId="0" borderId="8" xfId="0" applyNumberFormat="1" applyFont="1" applyBorder="1" applyAlignment="1">
      <alignment horizontal="center"/>
    </xf>
    <xf numFmtId="0" fontId="10" fillId="0" borderId="8" xfId="0" applyFont="1" applyBorder="1"/>
    <xf numFmtId="43" fontId="11" fillId="0" borderId="11" xfId="1" applyFont="1" applyBorder="1"/>
    <xf numFmtId="164" fontId="11" fillId="0" borderId="12" xfId="1" applyNumberFormat="1" applyFont="1" applyBorder="1"/>
    <xf numFmtId="49" fontId="11" fillId="0" borderId="11" xfId="1" applyNumberFormat="1" applyFont="1" applyBorder="1"/>
    <xf numFmtId="164" fontId="10" fillId="0" borderId="28" xfId="1" applyNumberFormat="1" applyFont="1" applyBorder="1"/>
    <xf numFmtId="0" fontId="11" fillId="0" borderId="11" xfId="0" applyFont="1" applyBorder="1"/>
    <xf numFmtId="0" fontId="11" fillId="0" borderId="12" xfId="0" applyFont="1" applyBorder="1"/>
    <xf numFmtId="43" fontId="11" fillId="0" borderId="12" xfId="1" applyFont="1" applyBorder="1"/>
    <xf numFmtId="43" fontId="11" fillId="0" borderId="13" xfId="1" applyFont="1" applyBorder="1"/>
    <xf numFmtId="43" fontId="11" fillId="0" borderId="14" xfId="1" applyFont="1" applyBorder="1"/>
    <xf numFmtId="0" fontId="10" fillId="0" borderId="15" xfId="0" applyFont="1" applyBorder="1"/>
    <xf numFmtId="43" fontId="10" fillId="0" borderId="1" xfId="1" applyFont="1" applyBorder="1"/>
    <xf numFmtId="0" fontId="11" fillId="0" borderId="16" xfId="0" applyFont="1" applyBorder="1"/>
    <xf numFmtId="0" fontId="10" fillId="0" borderId="17" xfId="0" applyFont="1" applyBorder="1"/>
    <xf numFmtId="0" fontId="10" fillId="0" borderId="29" xfId="0" applyFont="1" applyBorder="1"/>
    <xf numFmtId="164" fontId="10" fillId="0" borderId="2" xfId="1" applyNumberFormat="1" applyFont="1" applyBorder="1"/>
    <xf numFmtId="49" fontId="10" fillId="0" borderId="1" xfId="1" applyNumberFormat="1" applyFont="1" applyBorder="1"/>
    <xf numFmtId="164" fontId="10" fillId="0" borderId="29" xfId="1" applyNumberFormat="1" applyFont="1" applyBorder="1"/>
    <xf numFmtId="49" fontId="10" fillId="0" borderId="29" xfId="1" applyNumberFormat="1" applyFont="1" applyBorder="1"/>
    <xf numFmtId="164" fontId="10" fillId="0" borderId="1" xfId="1" applyNumberFormat="1" applyFont="1" applyBorder="1"/>
    <xf numFmtId="0" fontId="0" fillId="0" borderId="30" xfId="0" applyBorder="1"/>
    <xf numFmtId="0" fontId="0" fillId="0" borderId="0" xfId="0" applyAlignment="1">
      <alignment horizontal="right"/>
    </xf>
    <xf numFmtId="0" fontId="4" fillId="0" borderId="31" xfId="0" applyFont="1" applyBorder="1"/>
    <xf numFmtId="49" fontId="4" fillId="0" borderId="11" xfId="0" applyNumberFormat="1" applyFont="1" applyBorder="1"/>
    <xf numFmtId="0" fontId="4" fillId="0" borderId="20" xfId="0" applyFont="1" applyBorder="1" applyAlignment="1">
      <alignment horizontal="center"/>
    </xf>
    <xf numFmtId="0" fontId="5" fillId="0" borderId="20" xfId="0" applyFont="1" applyBorder="1"/>
    <xf numFmtId="0" fontId="5" fillId="0" borderId="32" xfId="0" applyFont="1" applyBorder="1"/>
    <xf numFmtId="0" fontId="4" fillId="0" borderId="11" xfId="0" applyFont="1" applyBorder="1" applyAlignment="1">
      <alignment horizontal="center"/>
    </xf>
    <xf numFmtId="0" fontId="5" fillId="0" borderId="11" xfId="0" applyFont="1" applyBorder="1"/>
    <xf numFmtId="0" fontId="4" fillId="0" borderId="33" xfId="0" applyFont="1" applyBorder="1"/>
    <xf numFmtId="49" fontId="4" fillId="0" borderId="11" xfId="0" applyNumberFormat="1" applyFont="1" applyBorder="1" applyAlignment="1">
      <alignment horizontal="center"/>
    </xf>
    <xf numFmtId="0" fontId="5" fillId="0" borderId="33" xfId="0" applyFont="1" applyBorder="1"/>
    <xf numFmtId="0" fontId="4" fillId="0" borderId="20" xfId="0" applyFont="1" applyBorder="1"/>
    <xf numFmtId="0" fontId="5" fillId="0" borderId="34" xfId="0" applyFont="1" applyBorder="1"/>
    <xf numFmtId="43" fontId="5" fillId="0" borderId="20" xfId="1" applyFont="1" applyBorder="1"/>
    <xf numFmtId="43" fontId="5" fillId="0" borderId="34" xfId="1" applyFont="1" applyBorder="1"/>
    <xf numFmtId="43" fontId="5" fillId="0" borderId="11" xfId="1" applyFont="1" applyBorder="1"/>
    <xf numFmtId="43" fontId="5" fillId="0" borderId="12" xfId="1" applyFont="1" applyBorder="1"/>
    <xf numFmtId="0" fontId="5" fillId="0" borderId="14" xfId="0" applyFont="1" applyBorder="1"/>
    <xf numFmtId="43" fontId="4" fillId="0" borderId="16" xfId="1" applyFont="1" applyBorder="1"/>
    <xf numFmtId="0" fontId="6" fillId="0" borderId="20" xfId="0" applyFont="1" applyBorder="1"/>
    <xf numFmtId="0" fontId="2" fillId="0" borderId="20" xfId="0" applyFont="1" applyBorder="1"/>
    <xf numFmtId="0" fontId="6" fillId="0" borderId="11" xfId="0" applyFont="1" applyBorder="1"/>
    <xf numFmtId="0" fontId="8" fillId="0" borderId="11" xfId="0" applyFont="1" applyBorder="1"/>
    <xf numFmtId="0" fontId="4" fillId="0" borderId="14" xfId="0" applyFont="1" applyBorder="1"/>
    <xf numFmtId="0" fontId="5" fillId="0" borderId="31" xfId="0" applyFont="1" applyBorder="1"/>
    <xf numFmtId="0" fontId="5" fillId="0" borderId="28" xfId="0" applyFont="1" applyBorder="1"/>
    <xf numFmtId="0" fontId="5" fillId="0" borderId="12" xfId="0" applyFont="1" applyBorder="1"/>
    <xf numFmtId="0" fontId="0" fillId="0" borderId="12" xfId="0" applyBorder="1"/>
    <xf numFmtId="0" fontId="0" fillId="0" borderId="33" xfId="0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0" borderId="0" xfId="0" applyFont="1" applyAlignment="1">
      <alignment horizont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B8C46-BA27-4995-8248-3D4582BBFFD4}">
  <dimension ref="A1:J110"/>
  <sheetViews>
    <sheetView tabSelected="1" topLeftCell="A100" zoomScaleNormal="100" workbookViewId="0">
      <selection activeCell="C106" sqref="C106"/>
    </sheetView>
  </sheetViews>
  <sheetFormatPr defaultRowHeight="14.5"/>
  <cols>
    <col min="1" max="1" width="12.453125" customWidth="1"/>
    <col min="2" max="2" width="16.6328125" customWidth="1"/>
    <col min="3" max="3" width="25.7265625" customWidth="1"/>
    <col min="4" max="4" width="18.54296875" customWidth="1"/>
    <col min="5" max="5" width="10.90625" customWidth="1"/>
    <col min="7" max="7" width="13.7265625" customWidth="1"/>
    <col min="8" max="8" width="12.90625" customWidth="1"/>
    <col min="9" max="9" width="11.453125" customWidth="1"/>
  </cols>
  <sheetData>
    <row r="1" spans="1:9" ht="20.5">
      <c r="A1" s="1"/>
      <c r="B1" s="1"/>
      <c r="C1" s="1"/>
      <c r="D1" s="1"/>
      <c r="E1" s="1"/>
      <c r="F1" s="1"/>
      <c r="G1" s="1"/>
      <c r="H1" s="148" t="s">
        <v>74</v>
      </c>
      <c r="I1" s="148"/>
    </row>
    <row r="2" spans="1:9" ht="20.5">
      <c r="A2" s="1"/>
      <c r="B2" s="1"/>
      <c r="C2" s="144" t="s">
        <v>37</v>
      </c>
      <c r="D2" s="144"/>
      <c r="E2" s="144"/>
      <c r="F2" s="144"/>
      <c r="G2" s="144"/>
      <c r="H2" s="1"/>
      <c r="I2" s="1"/>
    </row>
    <row r="3" spans="1:9" ht="20.5">
      <c r="A3" s="144" t="s">
        <v>0</v>
      </c>
      <c r="B3" s="144"/>
      <c r="C3" s="144"/>
      <c r="D3" s="144"/>
      <c r="E3" s="144"/>
      <c r="F3" s="144"/>
      <c r="G3" s="144"/>
      <c r="H3" s="144"/>
      <c r="I3" s="144"/>
    </row>
    <row r="4" spans="1:9" ht="20.5">
      <c r="A4" s="144" t="s">
        <v>1</v>
      </c>
      <c r="B4" s="144"/>
      <c r="C4" s="144"/>
      <c r="D4" s="144"/>
      <c r="E4" s="144"/>
      <c r="F4" s="144"/>
      <c r="G4" s="144"/>
      <c r="H4" s="144"/>
      <c r="I4" s="144"/>
    </row>
    <row r="5" spans="1:9" ht="20.5">
      <c r="A5" s="144" t="s">
        <v>2</v>
      </c>
      <c r="B5" s="144"/>
      <c r="C5" s="144"/>
      <c r="D5" s="144"/>
      <c r="E5" s="144"/>
      <c r="F5" s="144"/>
      <c r="G5" s="144"/>
      <c r="H5" s="144"/>
      <c r="I5" s="144"/>
    </row>
    <row r="6" spans="1:9" ht="20.5">
      <c r="A6" s="2"/>
      <c r="B6" s="2"/>
      <c r="C6" s="2"/>
      <c r="D6" s="2"/>
      <c r="E6" s="2"/>
      <c r="F6" s="2"/>
      <c r="G6" s="2"/>
      <c r="H6" s="2"/>
      <c r="I6" s="2"/>
    </row>
    <row r="7" spans="1:9" ht="20.5">
      <c r="A7" s="139" t="s">
        <v>3</v>
      </c>
      <c r="B7" s="139" t="s">
        <v>4</v>
      </c>
      <c r="C7" s="139" t="s">
        <v>5</v>
      </c>
      <c r="D7" s="139" t="s">
        <v>6</v>
      </c>
      <c r="E7" s="139" t="s">
        <v>7</v>
      </c>
      <c r="F7" s="140" t="s">
        <v>8</v>
      </c>
      <c r="G7" s="140"/>
      <c r="H7" s="140"/>
      <c r="I7" s="145" t="s">
        <v>9</v>
      </c>
    </row>
    <row r="8" spans="1:9">
      <c r="A8" s="139"/>
      <c r="B8" s="139"/>
      <c r="C8" s="139"/>
      <c r="D8" s="139"/>
      <c r="E8" s="139"/>
      <c r="F8" s="139" t="s">
        <v>10</v>
      </c>
      <c r="G8" s="139" t="s">
        <v>11</v>
      </c>
      <c r="H8" s="141" t="s">
        <v>12</v>
      </c>
      <c r="I8" s="146"/>
    </row>
    <row r="9" spans="1:9">
      <c r="A9" s="139"/>
      <c r="B9" s="139"/>
      <c r="C9" s="139"/>
      <c r="D9" s="139"/>
      <c r="E9" s="139"/>
      <c r="F9" s="139"/>
      <c r="G9" s="139"/>
      <c r="H9" s="142"/>
      <c r="I9" s="146"/>
    </row>
    <row r="10" spans="1:9">
      <c r="A10" s="139"/>
      <c r="B10" s="139"/>
      <c r="C10" s="139"/>
      <c r="D10" s="139"/>
      <c r="E10" s="139"/>
      <c r="F10" s="139"/>
      <c r="G10" s="139"/>
      <c r="H10" s="143"/>
      <c r="I10" s="147"/>
    </row>
    <row r="11" spans="1:9" ht="24.5">
      <c r="A11" s="121" t="s">
        <v>13</v>
      </c>
      <c r="B11" s="114"/>
      <c r="C11" s="122" t="s">
        <v>14</v>
      </c>
      <c r="D11" s="123"/>
      <c r="E11" s="124"/>
      <c r="F11" s="123"/>
      <c r="G11" s="124">
        <v>108000</v>
      </c>
      <c r="H11" s="114"/>
      <c r="I11" s="121"/>
    </row>
    <row r="12" spans="1:9" ht="24.5">
      <c r="A12" s="18" t="s">
        <v>24</v>
      </c>
      <c r="B12" s="117" t="s">
        <v>16</v>
      </c>
      <c r="C12" s="21" t="s">
        <v>17</v>
      </c>
      <c r="D12" s="125">
        <v>31050</v>
      </c>
      <c r="E12" s="126"/>
      <c r="F12" s="125"/>
      <c r="G12" s="126">
        <f>G11+D12-E12</f>
        <v>139050</v>
      </c>
      <c r="H12" s="117"/>
      <c r="I12" s="18"/>
    </row>
    <row r="13" spans="1:9" ht="24.5">
      <c r="A13" s="112" t="s">
        <v>79</v>
      </c>
      <c r="B13" s="117" t="s">
        <v>36</v>
      </c>
      <c r="C13" s="127" t="s">
        <v>18</v>
      </c>
      <c r="D13" s="19"/>
      <c r="E13" s="20">
        <v>6000</v>
      </c>
      <c r="F13" s="19"/>
      <c r="G13" s="128">
        <f>G12-E13</f>
        <v>133050</v>
      </c>
      <c r="H13" s="18"/>
      <c r="I13" s="18"/>
    </row>
    <row r="14" spans="1:9" ht="24.5">
      <c r="A14" s="18"/>
      <c r="B14" s="18"/>
      <c r="C14" s="21"/>
      <c r="D14" s="19"/>
      <c r="E14" s="20"/>
      <c r="F14" s="19"/>
      <c r="G14" s="20"/>
      <c r="H14" s="18"/>
      <c r="I14" s="18"/>
    </row>
    <row r="15" spans="1:9" ht="24.5">
      <c r="A15" s="18"/>
      <c r="B15" s="18"/>
      <c r="C15" s="21"/>
      <c r="D15" s="19"/>
      <c r="E15" s="20"/>
      <c r="F15" s="19"/>
      <c r="G15" s="20"/>
      <c r="H15" s="18"/>
      <c r="I15" s="18"/>
    </row>
    <row r="16" spans="1:9" ht="24.5">
      <c r="A16" s="18"/>
      <c r="B16" s="18"/>
      <c r="C16" s="21"/>
      <c r="D16" s="19"/>
      <c r="E16" s="20"/>
      <c r="F16" s="19"/>
      <c r="G16" s="20"/>
      <c r="H16" s="18"/>
      <c r="I16" s="18"/>
    </row>
    <row r="17" spans="1:9" ht="24.5">
      <c r="A17" s="18"/>
      <c r="B17" s="18"/>
      <c r="C17" s="21"/>
      <c r="D17" s="22"/>
      <c r="E17" s="23"/>
      <c r="F17" s="22"/>
      <c r="G17" s="23"/>
      <c r="H17" s="24"/>
      <c r="I17" s="24"/>
    </row>
    <row r="18" spans="1:9" ht="24.5">
      <c r="A18" s="18"/>
      <c r="B18" s="18"/>
      <c r="C18" s="117" t="s">
        <v>19</v>
      </c>
      <c r="D18" s="41">
        <f>SUM(D11:D17)</f>
        <v>31050</v>
      </c>
      <c r="E18" s="41">
        <f>SUM(E12:E17)</f>
        <v>6000</v>
      </c>
      <c r="F18" s="41">
        <v>0</v>
      </c>
      <c r="G18" s="41">
        <f>+G11+D18-E18</f>
        <v>133050</v>
      </c>
      <c r="H18" s="42"/>
      <c r="I18" s="25"/>
    </row>
    <row r="19" spans="1:9" ht="24.5">
      <c r="A19" s="26"/>
      <c r="B19" s="26"/>
      <c r="C19" s="43" t="s">
        <v>20</v>
      </c>
      <c r="D19" s="41" t="e">
        <f>+D18+#REF!</f>
        <v>#REF!</v>
      </c>
      <c r="E19" s="41">
        <f>E18</f>
        <v>6000</v>
      </c>
      <c r="F19" s="41">
        <v>0</v>
      </c>
      <c r="G19" s="41">
        <f>G18</f>
        <v>133050</v>
      </c>
      <c r="H19" s="42"/>
      <c r="I19" s="25"/>
    </row>
    <row r="20" spans="1:9" ht="20.5">
      <c r="A20" s="1"/>
      <c r="B20" s="1"/>
      <c r="C20" s="1"/>
      <c r="D20" s="1"/>
      <c r="E20" s="1"/>
      <c r="F20" s="1"/>
      <c r="G20" s="1"/>
      <c r="H20" s="1"/>
      <c r="I20" s="1"/>
    </row>
    <row r="21" spans="1:9" ht="20.5">
      <c r="A21" s="1"/>
      <c r="B21" s="1"/>
      <c r="C21" s="1"/>
      <c r="D21" s="1"/>
      <c r="E21" s="1"/>
      <c r="F21" s="1"/>
      <c r="G21" s="1"/>
      <c r="H21" s="1"/>
      <c r="I21" s="1"/>
    </row>
    <row r="22" spans="1:9" ht="20.5">
      <c r="A22" s="1"/>
      <c r="B22" s="1"/>
      <c r="C22" s="1"/>
      <c r="D22" s="1"/>
      <c r="E22" s="1"/>
      <c r="F22" s="1"/>
      <c r="G22" s="1"/>
      <c r="H22" s="1"/>
      <c r="I22" s="1"/>
    </row>
    <row r="23" spans="1:9" ht="20.5">
      <c r="A23" s="1"/>
      <c r="B23" s="1"/>
      <c r="C23" s="1"/>
      <c r="D23" s="1"/>
      <c r="E23" s="1"/>
      <c r="F23" s="1"/>
      <c r="G23" s="1"/>
      <c r="H23" s="1"/>
      <c r="I23" s="1"/>
    </row>
    <row r="24" spans="1:9" ht="20.5">
      <c r="A24" s="1"/>
      <c r="B24" s="1"/>
      <c r="C24" s="1"/>
      <c r="D24" s="1"/>
      <c r="E24" s="1"/>
      <c r="F24" s="1"/>
      <c r="G24" s="1"/>
      <c r="H24" s="148" t="s">
        <v>74</v>
      </c>
      <c r="I24" s="148"/>
    </row>
    <row r="25" spans="1:9" ht="20.5">
      <c r="A25" s="1"/>
      <c r="B25" s="1"/>
      <c r="C25" s="144" t="s">
        <v>38</v>
      </c>
      <c r="D25" s="144"/>
      <c r="E25" s="144"/>
      <c r="F25" s="144"/>
      <c r="G25" s="144"/>
      <c r="H25" s="1"/>
      <c r="I25" s="1"/>
    </row>
    <row r="26" spans="1:9" ht="20.5">
      <c r="A26" s="144" t="s">
        <v>21</v>
      </c>
      <c r="B26" s="144"/>
      <c r="C26" s="144"/>
      <c r="D26" s="144"/>
      <c r="E26" s="144"/>
      <c r="F26" s="144"/>
      <c r="G26" s="144"/>
      <c r="H26" s="144"/>
      <c r="I26" s="144"/>
    </row>
    <row r="27" spans="1:9" ht="20.5">
      <c r="A27" s="144" t="s">
        <v>1</v>
      </c>
      <c r="B27" s="144"/>
      <c r="C27" s="144"/>
      <c r="D27" s="144"/>
      <c r="E27" s="144"/>
      <c r="F27" s="144"/>
      <c r="G27" s="144"/>
      <c r="H27" s="144"/>
      <c r="I27" s="144"/>
    </row>
    <row r="28" spans="1:9" ht="20.5">
      <c r="A28" s="144" t="s">
        <v>2</v>
      </c>
      <c r="B28" s="144"/>
      <c r="C28" s="144"/>
      <c r="D28" s="144"/>
      <c r="E28" s="144"/>
      <c r="F28" s="144"/>
      <c r="G28" s="144"/>
      <c r="H28" s="144"/>
      <c r="I28" s="144"/>
    </row>
    <row r="29" spans="1:9" ht="20.5">
      <c r="A29" s="2"/>
      <c r="B29" s="2"/>
      <c r="C29" s="2"/>
      <c r="D29" s="2"/>
      <c r="E29" s="2"/>
      <c r="F29" s="2"/>
      <c r="G29" s="2"/>
      <c r="H29" s="2"/>
      <c r="I29" s="2"/>
    </row>
    <row r="30" spans="1:9" ht="20.5">
      <c r="A30" s="139" t="s">
        <v>3</v>
      </c>
      <c r="B30" s="139" t="s">
        <v>4</v>
      </c>
      <c r="C30" s="139" t="s">
        <v>5</v>
      </c>
      <c r="D30" s="139" t="s">
        <v>6</v>
      </c>
      <c r="E30" s="139" t="s">
        <v>7</v>
      </c>
      <c r="F30" s="140" t="s">
        <v>8</v>
      </c>
      <c r="G30" s="140"/>
      <c r="H30" s="140"/>
      <c r="I30" s="145" t="s">
        <v>9</v>
      </c>
    </row>
    <row r="31" spans="1:9">
      <c r="A31" s="139"/>
      <c r="B31" s="139"/>
      <c r="C31" s="139"/>
      <c r="D31" s="139"/>
      <c r="E31" s="139"/>
      <c r="F31" s="139" t="s">
        <v>10</v>
      </c>
      <c r="G31" s="139" t="s">
        <v>11</v>
      </c>
      <c r="H31" s="141" t="s">
        <v>12</v>
      </c>
      <c r="I31" s="146"/>
    </row>
    <row r="32" spans="1:9">
      <c r="A32" s="139"/>
      <c r="B32" s="139"/>
      <c r="C32" s="139"/>
      <c r="D32" s="139"/>
      <c r="E32" s="139"/>
      <c r="F32" s="139"/>
      <c r="G32" s="139"/>
      <c r="H32" s="142"/>
      <c r="I32" s="146"/>
    </row>
    <row r="33" spans="1:10" ht="50" customHeight="1">
      <c r="A33" s="139"/>
      <c r="B33" s="139"/>
      <c r="C33" s="139"/>
      <c r="D33" s="139"/>
      <c r="E33" s="139"/>
      <c r="F33" s="139"/>
      <c r="G33" s="139"/>
      <c r="H33" s="143"/>
      <c r="I33" s="147"/>
    </row>
    <row r="34" spans="1:10" ht="24.5">
      <c r="A34" s="121" t="s">
        <v>13</v>
      </c>
      <c r="B34" s="114"/>
      <c r="C34" s="122" t="s">
        <v>14</v>
      </c>
      <c r="D34" s="123"/>
      <c r="E34" s="124"/>
      <c r="F34" s="123"/>
      <c r="G34" s="124">
        <v>450000</v>
      </c>
      <c r="H34" s="129"/>
      <c r="I34" s="130"/>
      <c r="J34" s="45"/>
    </row>
    <row r="35" spans="1:10" ht="24.5">
      <c r="A35" s="18" t="s">
        <v>24</v>
      </c>
      <c r="B35" s="18" t="s">
        <v>22</v>
      </c>
      <c r="C35" s="21" t="s">
        <v>17</v>
      </c>
      <c r="D35" s="125">
        <v>310500</v>
      </c>
      <c r="E35" s="126"/>
      <c r="F35" s="125"/>
      <c r="G35" s="126">
        <f>G34+D35-E35</f>
        <v>760500</v>
      </c>
      <c r="H35" s="131"/>
      <c r="I35" s="4"/>
      <c r="J35" s="45"/>
    </row>
    <row r="36" spans="1:10" ht="24.5">
      <c r="A36" s="132" t="s">
        <v>15</v>
      </c>
      <c r="B36" s="18" t="s">
        <v>35</v>
      </c>
      <c r="C36" s="133" t="s">
        <v>23</v>
      </c>
      <c r="D36" s="6"/>
      <c r="E36" s="7">
        <v>65000</v>
      </c>
      <c r="F36" s="6"/>
      <c r="G36" s="128">
        <f>G35-E36</f>
        <v>695500</v>
      </c>
      <c r="H36" s="4"/>
      <c r="I36" s="4"/>
      <c r="J36" s="45"/>
    </row>
    <row r="37" spans="1:10" ht="21">
      <c r="A37" s="15"/>
      <c r="B37" s="4"/>
      <c r="C37" s="8"/>
      <c r="D37" s="6"/>
      <c r="E37" s="7"/>
      <c r="F37" s="6"/>
      <c r="G37" s="7"/>
      <c r="H37" s="4"/>
      <c r="I37" s="4"/>
      <c r="J37" s="45"/>
    </row>
    <row r="38" spans="1:10" ht="21">
      <c r="A38" s="15"/>
      <c r="B38" s="4"/>
      <c r="C38" s="8"/>
      <c r="D38" s="6"/>
      <c r="E38" s="7"/>
      <c r="F38" s="6"/>
      <c r="G38" s="7"/>
      <c r="H38" s="4"/>
      <c r="I38" s="4"/>
      <c r="J38" s="45"/>
    </row>
    <row r="39" spans="1:10" ht="21">
      <c r="A39" s="15"/>
      <c r="B39" s="4"/>
      <c r="C39" s="8"/>
      <c r="D39" s="6"/>
      <c r="E39" s="7"/>
      <c r="F39" s="6"/>
      <c r="G39" s="7"/>
      <c r="H39" s="4"/>
      <c r="I39" s="4"/>
      <c r="J39" s="45"/>
    </row>
    <row r="40" spans="1:10" ht="21">
      <c r="A40" s="15"/>
      <c r="B40" s="4"/>
      <c r="C40" s="8"/>
      <c r="D40" s="9"/>
      <c r="E40" s="10"/>
      <c r="F40" s="9"/>
      <c r="G40" s="10"/>
      <c r="H40" s="11"/>
      <c r="I40" s="11"/>
      <c r="J40" s="45"/>
    </row>
    <row r="41" spans="1:10" ht="21">
      <c r="A41" s="15"/>
      <c r="B41" s="4"/>
      <c r="C41" s="50" t="s">
        <v>19</v>
      </c>
      <c r="D41" s="48">
        <f>SUM(D34:D40)</f>
        <v>310500</v>
      </c>
      <c r="E41" s="48">
        <f>SUM(E35:E40)</f>
        <v>65000</v>
      </c>
      <c r="F41" s="48">
        <v>0</v>
      </c>
      <c r="G41" s="48">
        <f>+G34+D41-E41</f>
        <v>695500</v>
      </c>
      <c r="H41" s="46"/>
      <c r="I41" s="12"/>
      <c r="J41" s="45"/>
    </row>
    <row r="42" spans="1:10" ht="21">
      <c r="A42" s="16"/>
      <c r="B42" s="13"/>
      <c r="C42" s="49" t="s">
        <v>20</v>
      </c>
      <c r="D42" s="48">
        <f>+D41+D20</f>
        <v>310500</v>
      </c>
      <c r="E42" s="48">
        <f>E41</f>
        <v>65000</v>
      </c>
      <c r="F42" s="48">
        <v>0</v>
      </c>
      <c r="G42" s="48">
        <f>G41</f>
        <v>695500</v>
      </c>
      <c r="H42" s="46"/>
      <c r="I42" s="12"/>
      <c r="J42" s="45"/>
    </row>
    <row r="44" spans="1:10">
      <c r="C44" s="110" t="s">
        <v>72</v>
      </c>
      <c r="D44" t="s">
        <v>73</v>
      </c>
    </row>
    <row r="47" spans="1:10" ht="20.5">
      <c r="A47" s="1"/>
      <c r="B47" s="1"/>
      <c r="C47" s="1"/>
      <c r="D47" s="1"/>
      <c r="E47" s="1"/>
      <c r="F47" s="1"/>
      <c r="G47" s="1"/>
      <c r="H47" s="148" t="s">
        <v>74</v>
      </c>
      <c r="I47" s="148"/>
    </row>
    <row r="48" spans="1:10" ht="20.5">
      <c r="A48" s="1"/>
      <c r="B48" s="1"/>
      <c r="C48" s="144" t="s">
        <v>39</v>
      </c>
      <c r="D48" s="144"/>
      <c r="E48" s="144"/>
      <c r="F48" s="144"/>
      <c r="G48" s="144"/>
      <c r="H48" s="1"/>
      <c r="I48" s="1"/>
    </row>
    <row r="49" spans="1:9" ht="20.5">
      <c r="A49" s="144" t="s">
        <v>25</v>
      </c>
      <c r="B49" s="144"/>
      <c r="C49" s="144"/>
      <c r="D49" s="144"/>
      <c r="E49" s="144"/>
      <c r="F49" s="144"/>
      <c r="G49" s="144"/>
      <c r="H49" s="144"/>
      <c r="I49" s="144"/>
    </row>
    <row r="50" spans="1:9" ht="20.5">
      <c r="A50" s="144" t="s">
        <v>1</v>
      </c>
      <c r="B50" s="144"/>
      <c r="C50" s="144"/>
      <c r="D50" s="144"/>
      <c r="E50" s="144"/>
      <c r="F50" s="144"/>
      <c r="G50" s="144"/>
      <c r="H50" s="144"/>
      <c r="I50" s="144"/>
    </row>
    <row r="51" spans="1:9" ht="20.5">
      <c r="A51" s="144" t="s">
        <v>26</v>
      </c>
      <c r="B51" s="144"/>
      <c r="C51" s="144"/>
      <c r="D51" s="144"/>
      <c r="E51" s="144"/>
      <c r="F51" s="144"/>
      <c r="G51" s="144"/>
      <c r="H51" s="144"/>
      <c r="I51" s="144"/>
    </row>
    <row r="52" spans="1:9" ht="20.5">
      <c r="A52" s="2"/>
      <c r="B52" s="2"/>
      <c r="C52" s="2"/>
      <c r="D52" s="2"/>
      <c r="E52" s="2"/>
      <c r="F52" s="2"/>
      <c r="G52" s="2"/>
      <c r="H52" s="2"/>
      <c r="I52" s="2"/>
    </row>
    <row r="53" spans="1:9" ht="20.5">
      <c r="A53" s="139" t="s">
        <v>3</v>
      </c>
      <c r="B53" s="139" t="s">
        <v>4</v>
      </c>
      <c r="C53" s="139" t="s">
        <v>5</v>
      </c>
      <c r="D53" s="139" t="s">
        <v>6</v>
      </c>
      <c r="E53" s="139" t="s">
        <v>7</v>
      </c>
      <c r="F53" s="140" t="s">
        <v>8</v>
      </c>
      <c r="G53" s="140"/>
      <c r="H53" s="140"/>
      <c r="I53" s="145" t="s">
        <v>9</v>
      </c>
    </row>
    <row r="54" spans="1:9">
      <c r="A54" s="139"/>
      <c r="B54" s="139"/>
      <c r="C54" s="139"/>
      <c r="D54" s="139"/>
      <c r="E54" s="139"/>
      <c r="F54" s="139" t="s">
        <v>10</v>
      </c>
      <c r="G54" s="139" t="s">
        <v>11</v>
      </c>
      <c r="H54" s="141" t="s">
        <v>12</v>
      </c>
      <c r="I54" s="146"/>
    </row>
    <row r="55" spans="1:9">
      <c r="A55" s="139"/>
      <c r="B55" s="139"/>
      <c r="C55" s="139"/>
      <c r="D55" s="139"/>
      <c r="E55" s="139"/>
      <c r="F55" s="139"/>
      <c r="G55" s="139"/>
      <c r="H55" s="142"/>
      <c r="I55" s="146"/>
    </row>
    <row r="56" spans="1:9">
      <c r="A56" s="139"/>
      <c r="B56" s="139"/>
      <c r="C56" s="139"/>
      <c r="D56" s="139"/>
      <c r="E56" s="139"/>
      <c r="F56" s="139"/>
      <c r="G56" s="139"/>
      <c r="H56" s="143"/>
      <c r="I56" s="147"/>
    </row>
    <row r="57" spans="1:9" ht="24.5">
      <c r="A57" s="27" t="s">
        <v>13</v>
      </c>
      <c r="B57" s="28"/>
      <c r="C57" s="29" t="s">
        <v>14</v>
      </c>
      <c r="D57" s="30"/>
      <c r="E57" s="31"/>
      <c r="F57" s="30"/>
      <c r="G57" s="31">
        <v>20000</v>
      </c>
      <c r="H57" s="28"/>
      <c r="I57" s="17"/>
    </row>
    <row r="58" spans="1:9" ht="24.5">
      <c r="A58" s="111" t="s">
        <v>24</v>
      </c>
      <c r="B58" s="37" t="s">
        <v>34</v>
      </c>
      <c r="C58" s="134" t="s">
        <v>27</v>
      </c>
      <c r="D58" s="19"/>
      <c r="E58" s="20">
        <v>7000</v>
      </c>
      <c r="F58" s="19"/>
      <c r="G58" s="39">
        <f>G57-E58</f>
        <v>13000</v>
      </c>
      <c r="H58" s="33"/>
      <c r="I58" s="18"/>
    </row>
    <row r="59" spans="1:9" ht="24.5">
      <c r="A59" s="18"/>
      <c r="C59" s="5"/>
      <c r="E59" s="50"/>
      <c r="G59" s="51"/>
      <c r="H59" s="18"/>
      <c r="I59" s="18"/>
    </row>
    <row r="60" spans="1:9" ht="24.5">
      <c r="A60" s="18"/>
      <c r="B60" s="18"/>
      <c r="C60" s="21"/>
      <c r="D60" s="19"/>
      <c r="E60" s="20"/>
      <c r="F60" s="19"/>
      <c r="G60" s="20"/>
      <c r="H60" s="18"/>
      <c r="I60" s="18"/>
    </row>
    <row r="61" spans="1:9" ht="24.5">
      <c r="A61" s="18"/>
      <c r="B61" s="18"/>
      <c r="C61" s="21"/>
      <c r="D61" s="19"/>
      <c r="E61" s="20"/>
      <c r="F61" s="19"/>
      <c r="G61" s="20"/>
      <c r="H61" s="18"/>
      <c r="I61" s="18"/>
    </row>
    <row r="62" spans="1:9" ht="24.5">
      <c r="A62" s="18"/>
      <c r="B62" s="18"/>
      <c r="C62" s="21"/>
      <c r="D62" s="19"/>
      <c r="E62" s="20"/>
      <c r="F62" s="19"/>
      <c r="G62" s="20"/>
      <c r="H62" s="18"/>
      <c r="I62" s="18"/>
    </row>
    <row r="63" spans="1:9" ht="24.5">
      <c r="A63" s="18"/>
      <c r="B63" s="18"/>
      <c r="C63" s="21"/>
      <c r="D63" s="22"/>
      <c r="E63" s="23"/>
      <c r="F63" s="22"/>
      <c r="G63" s="23"/>
      <c r="H63" s="24"/>
      <c r="I63" s="24"/>
    </row>
    <row r="64" spans="1:9" ht="24.5">
      <c r="A64" s="18"/>
      <c r="B64" s="18"/>
      <c r="C64" s="117" t="s">
        <v>19</v>
      </c>
      <c r="D64" s="41">
        <f>SUM(D57:D63)</f>
        <v>0</v>
      </c>
      <c r="E64" s="41">
        <f>SUM(E58:E63)</f>
        <v>7000</v>
      </c>
      <c r="F64" s="41">
        <v>0</v>
      </c>
      <c r="G64" s="41">
        <f>+G57+D64-E64</f>
        <v>13000</v>
      </c>
      <c r="H64" s="42"/>
      <c r="I64" s="25"/>
    </row>
    <row r="65" spans="1:9" ht="24.5">
      <c r="A65" s="26"/>
      <c r="B65" s="26"/>
      <c r="C65" s="43" t="s">
        <v>20</v>
      </c>
      <c r="D65" s="41" t="e">
        <f>+D64+D44</f>
        <v>#VALUE!</v>
      </c>
      <c r="E65" s="41">
        <f>E64</f>
        <v>7000</v>
      </c>
      <c r="F65" s="41">
        <v>0</v>
      </c>
      <c r="G65" s="41">
        <f>G64</f>
        <v>13000</v>
      </c>
      <c r="H65" s="42"/>
      <c r="I65" s="25"/>
    </row>
    <row r="66" spans="1:9" ht="20.5">
      <c r="A66" s="1"/>
      <c r="B66" s="1"/>
      <c r="C66" s="1"/>
      <c r="D66" s="1"/>
      <c r="E66" s="1"/>
      <c r="F66" s="1"/>
      <c r="G66" s="1"/>
      <c r="H66" s="1"/>
      <c r="I66" s="1"/>
    </row>
    <row r="67" spans="1:9" ht="20.5">
      <c r="A67" s="1"/>
      <c r="B67" s="1"/>
      <c r="C67" s="1"/>
      <c r="D67" s="1"/>
      <c r="E67" s="1"/>
      <c r="F67" s="1"/>
      <c r="G67" s="1"/>
      <c r="H67" s="1"/>
      <c r="I67" s="1"/>
    </row>
    <row r="68" spans="1:9" ht="20.5">
      <c r="A68" s="1"/>
      <c r="B68" s="1"/>
      <c r="C68" s="1"/>
      <c r="D68" s="1"/>
      <c r="E68" s="1"/>
      <c r="F68" s="1"/>
      <c r="G68" s="1"/>
      <c r="H68" s="1"/>
      <c r="I68" s="1"/>
    </row>
    <row r="69" spans="1:9" ht="20.5">
      <c r="A69" s="1"/>
      <c r="B69" s="1"/>
      <c r="C69" s="1"/>
      <c r="D69" s="1"/>
      <c r="E69" s="1"/>
      <c r="F69" s="1"/>
      <c r="G69" s="1"/>
      <c r="H69" s="1"/>
      <c r="I69" s="1"/>
    </row>
    <row r="70" spans="1:9" ht="20.5">
      <c r="A70" s="1"/>
      <c r="B70" s="1"/>
      <c r="C70" s="1"/>
      <c r="D70" s="1"/>
      <c r="E70" s="1"/>
      <c r="F70" s="1"/>
      <c r="G70" s="1"/>
      <c r="H70" s="148" t="s">
        <v>74</v>
      </c>
      <c r="I70" s="148"/>
    </row>
    <row r="71" spans="1:9" ht="20.5">
      <c r="A71" s="1"/>
      <c r="B71" s="1"/>
      <c r="C71" s="144" t="s">
        <v>40</v>
      </c>
      <c r="D71" s="144"/>
      <c r="E71" s="144"/>
      <c r="F71" s="144"/>
      <c r="G71" s="144"/>
      <c r="H71" s="1"/>
      <c r="I71" s="1"/>
    </row>
    <row r="72" spans="1:9" ht="20.5">
      <c r="A72" s="144" t="s">
        <v>25</v>
      </c>
      <c r="B72" s="144"/>
      <c r="C72" s="144"/>
      <c r="D72" s="144"/>
      <c r="E72" s="144"/>
      <c r="F72" s="144"/>
      <c r="G72" s="144"/>
      <c r="H72" s="144"/>
      <c r="I72" s="144"/>
    </row>
    <row r="73" spans="1:9" ht="20.5">
      <c r="A73" s="144" t="s">
        <v>1</v>
      </c>
      <c r="B73" s="144"/>
      <c r="C73" s="144"/>
      <c r="D73" s="144"/>
      <c r="E73" s="144"/>
      <c r="F73" s="144"/>
      <c r="G73" s="144"/>
      <c r="H73" s="144"/>
      <c r="I73" s="144"/>
    </row>
    <row r="74" spans="1:9" ht="20.5">
      <c r="A74" s="144" t="s">
        <v>26</v>
      </c>
      <c r="B74" s="144"/>
      <c r="C74" s="144"/>
      <c r="D74" s="144"/>
      <c r="E74" s="144"/>
      <c r="F74" s="144"/>
      <c r="G74" s="144"/>
      <c r="H74" s="144"/>
      <c r="I74" s="144"/>
    </row>
    <row r="75" spans="1:9" ht="20.5">
      <c r="A75" s="2"/>
      <c r="B75" s="2"/>
      <c r="C75" s="2"/>
      <c r="D75" s="2"/>
      <c r="E75" s="2"/>
      <c r="F75" s="2"/>
      <c r="G75" s="2"/>
      <c r="H75" s="2"/>
      <c r="I75" s="2"/>
    </row>
    <row r="76" spans="1:9" ht="20.5">
      <c r="A76" s="139" t="s">
        <v>3</v>
      </c>
      <c r="B76" s="139" t="s">
        <v>4</v>
      </c>
      <c r="C76" s="139" t="s">
        <v>5</v>
      </c>
      <c r="D76" s="139" t="s">
        <v>6</v>
      </c>
      <c r="E76" s="139" t="s">
        <v>7</v>
      </c>
      <c r="F76" s="140" t="s">
        <v>8</v>
      </c>
      <c r="G76" s="140"/>
      <c r="H76" s="140"/>
      <c r="I76" s="145" t="s">
        <v>9</v>
      </c>
    </row>
    <row r="77" spans="1:9" ht="14.25" customHeight="1">
      <c r="A77" s="139"/>
      <c r="B77" s="139"/>
      <c r="C77" s="139"/>
      <c r="D77" s="139"/>
      <c r="E77" s="139"/>
      <c r="F77" s="139" t="s">
        <v>10</v>
      </c>
      <c r="G77" s="139" t="s">
        <v>11</v>
      </c>
      <c r="H77" s="141" t="s">
        <v>12</v>
      </c>
      <c r="I77" s="146"/>
    </row>
    <row r="78" spans="1:9" ht="14.25" customHeight="1">
      <c r="A78" s="139"/>
      <c r="B78" s="139"/>
      <c r="C78" s="139"/>
      <c r="D78" s="139"/>
      <c r="E78" s="139"/>
      <c r="F78" s="139"/>
      <c r="G78" s="139"/>
      <c r="H78" s="142"/>
      <c r="I78" s="146"/>
    </row>
    <row r="79" spans="1:9" ht="14.25" customHeight="1">
      <c r="A79" s="139"/>
      <c r="B79" s="139"/>
      <c r="C79" s="139"/>
      <c r="D79" s="139"/>
      <c r="E79" s="139"/>
      <c r="F79" s="139"/>
      <c r="G79" s="139"/>
      <c r="H79" s="143"/>
      <c r="I79" s="147"/>
    </row>
    <row r="80" spans="1:9" ht="24.5">
      <c r="A80" s="27" t="s">
        <v>13</v>
      </c>
      <c r="B80" s="28"/>
      <c r="C80" s="29" t="s">
        <v>14</v>
      </c>
      <c r="D80" s="30"/>
      <c r="E80" s="31"/>
      <c r="F80" s="30"/>
      <c r="G80" s="31">
        <v>350000</v>
      </c>
      <c r="H80" s="28"/>
      <c r="I80" s="17"/>
    </row>
    <row r="81" spans="1:9" ht="24.5">
      <c r="A81" s="32" t="s">
        <v>24</v>
      </c>
      <c r="B81" s="37" t="s">
        <v>41</v>
      </c>
      <c r="C81" s="135" t="s">
        <v>42</v>
      </c>
      <c r="D81" s="19"/>
      <c r="E81" s="20">
        <v>35000</v>
      </c>
      <c r="F81" s="19"/>
      <c r="G81" s="39">
        <f>G80-E81</f>
        <v>315000</v>
      </c>
      <c r="H81" s="33"/>
      <c r="I81" s="18"/>
    </row>
    <row r="82" spans="1:9" ht="24.5">
      <c r="A82" s="18"/>
      <c r="C82" s="5"/>
      <c r="E82" s="50"/>
      <c r="G82" s="51"/>
      <c r="H82" s="18"/>
      <c r="I82" s="18"/>
    </row>
    <row r="83" spans="1:9" ht="24.5">
      <c r="A83" s="18"/>
      <c r="B83" s="18"/>
      <c r="C83" s="21"/>
      <c r="D83" s="19"/>
      <c r="E83" s="20"/>
      <c r="F83" s="19"/>
      <c r="G83" s="20"/>
      <c r="H83" s="18"/>
      <c r="I83" s="18"/>
    </row>
    <row r="84" spans="1:9" ht="24.5">
      <c r="A84" s="18"/>
      <c r="B84" s="18"/>
      <c r="C84" s="21"/>
      <c r="D84" s="19"/>
      <c r="E84" s="20"/>
      <c r="F84" s="19"/>
      <c r="G84" s="20"/>
      <c r="H84" s="18"/>
      <c r="I84" s="18"/>
    </row>
    <row r="85" spans="1:9" ht="24.5">
      <c r="A85" s="18"/>
      <c r="B85" s="18"/>
      <c r="C85" s="21"/>
      <c r="D85" s="19"/>
      <c r="E85" s="20"/>
      <c r="F85" s="19"/>
      <c r="G85" s="20"/>
      <c r="H85" s="18"/>
      <c r="I85" s="18"/>
    </row>
    <row r="86" spans="1:9" ht="24.5">
      <c r="A86" s="18"/>
      <c r="B86" s="18"/>
      <c r="C86" s="21"/>
      <c r="D86" s="22"/>
      <c r="E86" s="23"/>
      <c r="F86" s="22"/>
      <c r="G86" s="23"/>
      <c r="H86" s="24"/>
      <c r="I86" s="24"/>
    </row>
    <row r="87" spans="1:9" ht="24.5">
      <c r="A87" s="18"/>
      <c r="B87" s="18"/>
      <c r="C87" s="117" t="s">
        <v>19</v>
      </c>
      <c r="D87" s="41">
        <f>SUM(D80:D86)</f>
        <v>0</v>
      </c>
      <c r="E87" s="41">
        <f>SUM(E81:E86)</f>
        <v>35000</v>
      </c>
      <c r="F87" s="41">
        <v>0</v>
      </c>
      <c r="G87" s="41">
        <f>+G80+D87-E87</f>
        <v>315000</v>
      </c>
      <c r="H87" s="42"/>
      <c r="I87" s="25"/>
    </row>
    <row r="88" spans="1:9" ht="24.5">
      <c r="A88" s="26"/>
      <c r="B88" s="26"/>
      <c r="C88" s="43" t="s">
        <v>20</v>
      </c>
      <c r="D88" s="41">
        <f>+D87+D66</f>
        <v>0</v>
      </c>
      <c r="E88" s="41">
        <f>E87</f>
        <v>35000</v>
      </c>
      <c r="F88" s="41">
        <v>0</v>
      </c>
      <c r="G88" s="41">
        <f>G87</f>
        <v>315000</v>
      </c>
      <c r="H88" s="42"/>
      <c r="I88" s="25"/>
    </row>
    <row r="89" spans="1:9" ht="24.5">
      <c r="A89" s="44"/>
      <c r="C89" s="110" t="s">
        <v>72</v>
      </c>
      <c r="D89" t="s">
        <v>73</v>
      </c>
    </row>
    <row r="90" spans="1:9" ht="24.5">
      <c r="A90" s="44"/>
      <c r="B90" s="44"/>
      <c r="C90" s="38"/>
      <c r="D90" s="55"/>
      <c r="E90" s="55"/>
      <c r="F90" s="55"/>
      <c r="G90" s="55"/>
      <c r="H90" s="38"/>
      <c r="I90" s="44"/>
    </row>
    <row r="91" spans="1:9" ht="24.5">
      <c r="A91" s="44"/>
      <c r="B91" s="44"/>
      <c r="C91" s="38"/>
      <c r="D91" s="55"/>
      <c r="E91" s="55"/>
      <c r="F91" s="55"/>
      <c r="G91" s="55"/>
      <c r="H91" s="38"/>
      <c r="I91" s="44"/>
    </row>
    <row r="92" spans="1:9" ht="20.5">
      <c r="A92" s="1"/>
      <c r="B92" s="1"/>
      <c r="C92" s="1"/>
      <c r="D92" s="1"/>
      <c r="E92" s="1"/>
      <c r="F92" s="1"/>
      <c r="G92" s="1"/>
      <c r="H92" s="148" t="s">
        <v>74</v>
      </c>
      <c r="I92" s="148"/>
    </row>
    <row r="93" spans="1:9" ht="20.5">
      <c r="A93" s="1"/>
      <c r="B93" s="1"/>
      <c r="C93" s="144" t="s">
        <v>43</v>
      </c>
      <c r="D93" s="144"/>
      <c r="E93" s="144"/>
      <c r="F93" s="144"/>
      <c r="G93" s="144"/>
      <c r="H93" s="1"/>
      <c r="I93" s="1"/>
    </row>
    <row r="94" spans="1:9" ht="20.5">
      <c r="A94" s="144" t="s">
        <v>28</v>
      </c>
      <c r="B94" s="144"/>
      <c r="C94" s="144"/>
      <c r="D94" s="144"/>
      <c r="E94" s="144"/>
      <c r="F94" s="144"/>
      <c r="G94" s="144"/>
      <c r="H94" s="144"/>
      <c r="I94" s="144"/>
    </row>
    <row r="95" spans="1:9" ht="20.5">
      <c r="A95" s="144" t="s">
        <v>1</v>
      </c>
      <c r="B95" s="144"/>
      <c r="C95" s="144"/>
      <c r="D95" s="144"/>
      <c r="E95" s="144"/>
      <c r="F95" s="144"/>
      <c r="G95" s="144"/>
      <c r="H95" s="144"/>
      <c r="I95" s="144"/>
    </row>
    <row r="96" spans="1:9" ht="20.5">
      <c r="A96" s="144" t="s">
        <v>77</v>
      </c>
      <c r="B96" s="144"/>
      <c r="C96" s="144"/>
      <c r="D96" s="144"/>
      <c r="E96" s="144"/>
      <c r="F96" s="144"/>
      <c r="G96" s="144"/>
      <c r="H96" s="144"/>
      <c r="I96" s="144"/>
    </row>
    <row r="97" spans="1:9" ht="20.5">
      <c r="A97" s="2"/>
      <c r="B97" s="2"/>
      <c r="C97" s="2"/>
      <c r="D97" s="2"/>
      <c r="E97" s="2"/>
      <c r="F97" s="2"/>
      <c r="G97" s="2"/>
      <c r="H97" s="2"/>
      <c r="I97" s="2"/>
    </row>
    <row r="98" spans="1:9" ht="20.5">
      <c r="A98" s="139" t="s">
        <v>3</v>
      </c>
      <c r="B98" s="139" t="s">
        <v>4</v>
      </c>
      <c r="C98" s="139" t="s">
        <v>5</v>
      </c>
      <c r="D98" s="139" t="s">
        <v>6</v>
      </c>
      <c r="E98" s="139" t="s">
        <v>7</v>
      </c>
      <c r="F98" s="140" t="s">
        <v>8</v>
      </c>
      <c r="G98" s="140"/>
      <c r="H98" s="140"/>
      <c r="I98" s="145" t="s">
        <v>9</v>
      </c>
    </row>
    <row r="99" spans="1:9">
      <c r="A99" s="139"/>
      <c r="B99" s="139"/>
      <c r="C99" s="139"/>
      <c r="D99" s="139"/>
      <c r="E99" s="139"/>
      <c r="F99" s="139" t="s">
        <v>10</v>
      </c>
      <c r="G99" s="139" t="s">
        <v>11</v>
      </c>
      <c r="H99" s="141" t="s">
        <v>12</v>
      </c>
      <c r="I99" s="146"/>
    </row>
    <row r="100" spans="1:9">
      <c r="A100" s="139"/>
      <c r="B100" s="139"/>
      <c r="C100" s="139"/>
      <c r="D100" s="139"/>
      <c r="E100" s="139"/>
      <c r="F100" s="139"/>
      <c r="G100" s="139"/>
      <c r="H100" s="142"/>
      <c r="I100" s="146"/>
    </row>
    <row r="101" spans="1:9" ht="56.5" customHeight="1">
      <c r="A101" s="139"/>
      <c r="B101" s="139"/>
      <c r="C101" s="139"/>
      <c r="D101" s="139"/>
      <c r="E101" s="139"/>
      <c r="F101" s="139"/>
      <c r="G101" s="139"/>
      <c r="H101" s="143"/>
      <c r="I101" s="147"/>
    </row>
    <row r="102" spans="1:9" ht="24.5">
      <c r="A102" s="121" t="s">
        <v>13</v>
      </c>
      <c r="B102" s="114"/>
      <c r="C102" s="122" t="s">
        <v>14</v>
      </c>
      <c r="D102" s="123"/>
      <c r="E102" s="124"/>
      <c r="F102" s="123"/>
      <c r="G102" s="31">
        <v>20000</v>
      </c>
      <c r="H102" s="28"/>
      <c r="I102" s="17"/>
    </row>
    <row r="103" spans="1:9" ht="24.5">
      <c r="A103" s="18" t="s">
        <v>24</v>
      </c>
      <c r="B103" s="18" t="s">
        <v>29</v>
      </c>
      <c r="C103" s="136" t="s">
        <v>30</v>
      </c>
      <c r="D103" s="19">
        <v>180000</v>
      </c>
      <c r="E103" s="20"/>
      <c r="F103" s="19"/>
      <c r="G103" s="47">
        <f>G102+D103-E103</f>
        <v>200000</v>
      </c>
      <c r="H103" s="33"/>
      <c r="I103" s="18"/>
    </row>
    <row r="104" spans="1:9" ht="24.5">
      <c r="A104" s="18"/>
      <c r="B104" s="137"/>
      <c r="C104" s="117" t="s">
        <v>31</v>
      </c>
      <c r="D104" s="137"/>
      <c r="E104" s="50"/>
      <c r="F104" s="138"/>
      <c r="G104" s="51"/>
      <c r="H104" s="18"/>
      <c r="I104" s="18"/>
    </row>
    <row r="105" spans="1:9" ht="24.5">
      <c r="A105" s="18" t="s">
        <v>15</v>
      </c>
      <c r="B105" s="18" t="s">
        <v>33</v>
      </c>
      <c r="C105" s="21" t="s">
        <v>32</v>
      </c>
      <c r="D105" s="19"/>
      <c r="E105" s="20">
        <v>15000</v>
      </c>
      <c r="F105" s="19"/>
      <c r="G105" s="47">
        <f>G103+D105-E105</f>
        <v>185000</v>
      </c>
      <c r="H105" s="18"/>
      <c r="I105" s="18"/>
    </row>
    <row r="106" spans="1:9" ht="24.5">
      <c r="A106" s="18"/>
      <c r="B106" s="18"/>
      <c r="C106" s="21"/>
      <c r="D106" s="19"/>
      <c r="E106" s="20"/>
      <c r="F106" s="19"/>
      <c r="G106" s="20"/>
      <c r="H106" s="18"/>
      <c r="I106" s="18"/>
    </row>
    <row r="107" spans="1:9" ht="24.5">
      <c r="A107" s="18"/>
      <c r="B107" s="18"/>
      <c r="C107" s="21"/>
      <c r="D107" s="19"/>
      <c r="E107" s="20"/>
      <c r="F107" s="19"/>
      <c r="G107" s="20"/>
      <c r="H107" s="18"/>
      <c r="I107" s="18"/>
    </row>
    <row r="108" spans="1:9" ht="24.5">
      <c r="A108" s="18"/>
      <c r="B108" s="18"/>
      <c r="C108" s="21"/>
      <c r="D108" s="22"/>
      <c r="E108" s="23"/>
      <c r="F108" s="22"/>
      <c r="G108" s="23"/>
      <c r="H108" s="24"/>
      <c r="I108" s="24"/>
    </row>
    <row r="109" spans="1:9" ht="24.5">
      <c r="A109" s="18"/>
      <c r="B109" s="18"/>
      <c r="C109" s="117" t="s">
        <v>19</v>
      </c>
      <c r="D109" s="41">
        <f>SUM(D102:D108)</f>
        <v>180000</v>
      </c>
      <c r="E109" s="41">
        <f>SUM(E103:E108)</f>
        <v>15000</v>
      </c>
      <c r="F109" s="41">
        <v>0</v>
      </c>
      <c r="G109" s="41">
        <f>+G102+D109-E109</f>
        <v>185000</v>
      </c>
      <c r="H109" s="42"/>
      <c r="I109" s="25"/>
    </row>
    <row r="110" spans="1:9" ht="24.5">
      <c r="A110" s="26"/>
      <c r="B110" s="26"/>
      <c r="C110" s="43" t="s">
        <v>20</v>
      </c>
      <c r="D110" s="41">
        <f>+D109+D66</f>
        <v>180000</v>
      </c>
      <c r="E110" s="41">
        <f>E109</f>
        <v>15000</v>
      </c>
      <c r="F110" s="41">
        <v>0</v>
      </c>
      <c r="G110" s="41">
        <f>G109</f>
        <v>185000</v>
      </c>
      <c r="H110" s="42"/>
      <c r="I110" s="25"/>
    </row>
  </sheetData>
  <mergeCells count="75">
    <mergeCell ref="H1:I1"/>
    <mergeCell ref="H24:I24"/>
    <mergeCell ref="H47:I47"/>
    <mergeCell ref="H70:I70"/>
    <mergeCell ref="H92:I92"/>
    <mergeCell ref="A27:I27"/>
    <mergeCell ref="A28:I28"/>
    <mergeCell ref="I7:I10"/>
    <mergeCell ref="F8:F10"/>
    <mergeCell ref="G8:G10"/>
    <mergeCell ref="H8:H10"/>
    <mergeCell ref="A26:I26"/>
    <mergeCell ref="A3:I3"/>
    <mergeCell ref="A4:I4"/>
    <mergeCell ref="A5:I5"/>
    <mergeCell ref="A7:A10"/>
    <mergeCell ref="E76:E79"/>
    <mergeCell ref="F76:H76"/>
    <mergeCell ref="I76:I79"/>
    <mergeCell ref="F77:F79"/>
    <mergeCell ref="G77:G79"/>
    <mergeCell ref="H77:H79"/>
    <mergeCell ref="G99:G101"/>
    <mergeCell ref="H99:H101"/>
    <mergeCell ref="C93:G93"/>
    <mergeCell ref="C2:G2"/>
    <mergeCell ref="C25:G25"/>
    <mergeCell ref="C48:G48"/>
    <mergeCell ref="C71:G71"/>
    <mergeCell ref="A72:I72"/>
    <mergeCell ref="A73:I73"/>
    <mergeCell ref="A74:I74"/>
    <mergeCell ref="A95:I95"/>
    <mergeCell ref="A96:I96"/>
    <mergeCell ref="A98:A101"/>
    <mergeCell ref="B98:B101"/>
    <mergeCell ref="C98:C101"/>
    <mergeCell ref="D98:D101"/>
    <mergeCell ref="E98:E101"/>
    <mergeCell ref="F98:H98"/>
    <mergeCell ref="I98:I101"/>
    <mergeCell ref="F99:F101"/>
    <mergeCell ref="I53:I56"/>
    <mergeCell ref="F54:F56"/>
    <mergeCell ref="G54:G56"/>
    <mergeCell ref="H54:H56"/>
    <mergeCell ref="A94:I94"/>
    <mergeCell ref="A76:A79"/>
    <mergeCell ref="B76:B79"/>
    <mergeCell ref="C76:C79"/>
    <mergeCell ref="D76:D79"/>
    <mergeCell ref="A53:A56"/>
    <mergeCell ref="B53:B56"/>
    <mergeCell ref="C53:C56"/>
    <mergeCell ref="D53:D56"/>
    <mergeCell ref="E53:E56"/>
    <mergeCell ref="F53:H53"/>
    <mergeCell ref="G31:G33"/>
    <mergeCell ref="H31:H33"/>
    <mergeCell ref="A49:I49"/>
    <mergeCell ref="A50:I50"/>
    <mergeCell ref="A51:I51"/>
    <mergeCell ref="A30:A33"/>
    <mergeCell ref="B30:B33"/>
    <mergeCell ref="C30:C33"/>
    <mergeCell ref="D30:D33"/>
    <mergeCell ref="E30:E33"/>
    <mergeCell ref="F30:H30"/>
    <mergeCell ref="I30:I33"/>
    <mergeCell ref="F31:F33"/>
    <mergeCell ref="B7:B10"/>
    <mergeCell ref="C7:C10"/>
    <mergeCell ref="D7:D10"/>
    <mergeCell ref="E7:E10"/>
    <mergeCell ref="F7:H7"/>
  </mergeCell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62390-A8B3-4565-B0DD-ADD8961B3C63}">
  <dimension ref="A1:L43"/>
  <sheetViews>
    <sheetView topLeftCell="A19" workbookViewId="0">
      <selection activeCell="A28" sqref="A28:L28"/>
    </sheetView>
  </sheetViews>
  <sheetFormatPr defaultRowHeight="14.5"/>
  <cols>
    <col min="1" max="1" width="10.36328125" customWidth="1"/>
    <col min="2" max="2" width="7.36328125" customWidth="1"/>
    <col min="3" max="3" width="16.90625" customWidth="1"/>
    <col min="4" max="4" width="30.36328125" customWidth="1"/>
    <col min="5" max="5" width="12.453125" customWidth="1"/>
    <col min="6" max="6" width="7.26953125" customWidth="1"/>
    <col min="7" max="7" width="12.36328125" customWidth="1"/>
    <col min="8" max="8" width="6.6328125" customWidth="1"/>
    <col min="9" max="9" width="15.7265625" customWidth="1"/>
    <col min="10" max="10" width="8.08984375" customWidth="1"/>
    <col min="12" max="12" width="14.26953125" customWidth="1"/>
  </cols>
  <sheetData>
    <row r="1" spans="1:12" ht="20.5">
      <c r="A1" s="1"/>
      <c r="B1" s="1"/>
      <c r="C1" s="1"/>
      <c r="D1" s="1"/>
      <c r="E1" s="1"/>
      <c r="F1" s="1"/>
      <c r="G1" s="1"/>
      <c r="H1" s="1"/>
      <c r="I1" s="1" t="s">
        <v>44</v>
      </c>
      <c r="J1" s="1"/>
    </row>
    <row r="2" spans="1:12" ht="20.5">
      <c r="A2" s="1"/>
      <c r="B2" s="1"/>
      <c r="C2" s="1"/>
      <c r="D2" s="144" t="s">
        <v>66</v>
      </c>
      <c r="E2" s="144"/>
      <c r="F2" s="144"/>
      <c r="G2" s="144"/>
      <c r="H2" s="144"/>
      <c r="I2" s="144"/>
      <c r="J2" s="144"/>
      <c r="K2" s="1"/>
      <c r="L2" s="1"/>
    </row>
    <row r="3" spans="1:12" ht="20.5">
      <c r="A3" s="144" t="s">
        <v>56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</row>
    <row r="4" spans="1:12" ht="20.5">
      <c r="A4" s="144" t="s">
        <v>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2" ht="20.5">
      <c r="A5" s="144" t="s">
        <v>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</row>
    <row r="6" spans="1:12" ht="20.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0.5">
      <c r="A7" s="157" t="s">
        <v>47</v>
      </c>
      <c r="B7" s="158"/>
      <c r="C7" s="139" t="s">
        <v>4</v>
      </c>
      <c r="D7" s="139" t="s">
        <v>5</v>
      </c>
      <c r="E7" s="149" t="s">
        <v>6</v>
      </c>
      <c r="F7" s="150"/>
      <c r="G7" s="149" t="s">
        <v>7</v>
      </c>
      <c r="H7" s="150"/>
      <c r="I7" s="149" t="s">
        <v>8</v>
      </c>
      <c r="J7" s="150"/>
    </row>
    <row r="8" spans="1:12" ht="14.25" customHeight="1">
      <c r="A8" s="145" t="s">
        <v>45</v>
      </c>
      <c r="B8" s="3"/>
      <c r="C8" s="139"/>
      <c r="D8" s="139"/>
      <c r="E8" s="151"/>
      <c r="F8" s="152"/>
      <c r="G8" s="151"/>
      <c r="H8" s="152"/>
      <c r="I8" s="151"/>
      <c r="J8" s="152"/>
    </row>
    <row r="9" spans="1:12" ht="14.25" customHeight="1">
      <c r="A9" s="155"/>
      <c r="B9" s="53" t="s">
        <v>46</v>
      </c>
      <c r="C9" s="139"/>
      <c r="D9" s="139"/>
      <c r="E9" s="151"/>
      <c r="F9" s="152"/>
      <c r="G9" s="151"/>
      <c r="H9" s="152"/>
      <c r="I9" s="151"/>
      <c r="J9" s="152"/>
    </row>
    <row r="10" spans="1:12" ht="14.25" customHeight="1">
      <c r="A10" s="156"/>
      <c r="B10" s="54"/>
      <c r="C10" s="139"/>
      <c r="D10" s="139"/>
      <c r="E10" s="153"/>
      <c r="F10" s="154"/>
      <c r="G10" s="153"/>
      <c r="H10" s="154"/>
      <c r="I10" s="153"/>
      <c r="J10" s="154"/>
    </row>
    <row r="11" spans="1:12" ht="24.5">
      <c r="A11" s="63" t="s">
        <v>48</v>
      </c>
      <c r="B11" s="113">
        <v>1</v>
      </c>
      <c r="C11" s="114"/>
      <c r="D11" s="115" t="s">
        <v>14</v>
      </c>
      <c r="E11" s="30"/>
      <c r="F11" s="30"/>
      <c r="G11" s="31"/>
      <c r="H11" s="30"/>
      <c r="I11" s="57">
        <v>150000</v>
      </c>
      <c r="J11" s="60" t="s">
        <v>53</v>
      </c>
    </row>
    <row r="12" spans="1:12" ht="24.5">
      <c r="A12" s="32"/>
      <c r="B12" s="116">
        <v>20</v>
      </c>
      <c r="C12" s="117" t="s">
        <v>49</v>
      </c>
      <c r="D12" s="118" t="s">
        <v>50</v>
      </c>
      <c r="E12" s="59">
        <v>700000</v>
      </c>
      <c r="F12" s="61" t="s">
        <v>53</v>
      </c>
      <c r="G12" s="36"/>
      <c r="H12" s="35"/>
      <c r="I12" s="59">
        <f>I11+E12-G12</f>
        <v>850000</v>
      </c>
      <c r="J12" s="61" t="s">
        <v>53</v>
      </c>
    </row>
    <row r="13" spans="1:12" ht="24.5">
      <c r="A13" s="52"/>
      <c r="B13" s="119">
        <v>31</v>
      </c>
      <c r="C13" s="117" t="s">
        <v>51</v>
      </c>
      <c r="D13" s="120" t="s">
        <v>52</v>
      </c>
      <c r="E13" s="19"/>
      <c r="F13" s="19"/>
      <c r="G13" s="20">
        <v>6000</v>
      </c>
      <c r="H13" s="62" t="s">
        <v>53</v>
      </c>
      <c r="I13" s="59">
        <f>I12+E13-G13</f>
        <v>844000</v>
      </c>
      <c r="J13" s="61" t="s">
        <v>53</v>
      </c>
    </row>
    <row r="14" spans="1:12" ht="24.5">
      <c r="A14" s="18"/>
      <c r="B14" s="18"/>
      <c r="C14" s="18"/>
      <c r="D14" s="21"/>
      <c r="E14" s="19"/>
      <c r="F14" s="19"/>
      <c r="G14" s="20"/>
      <c r="H14" s="19"/>
      <c r="I14" s="19"/>
      <c r="J14" s="19"/>
    </row>
    <row r="15" spans="1:12" ht="24.5">
      <c r="A15" s="18"/>
      <c r="B15" s="18"/>
      <c r="C15" s="18"/>
      <c r="D15" s="21"/>
      <c r="E15" s="19"/>
      <c r="F15" s="19"/>
      <c r="G15" s="20"/>
      <c r="H15" s="19"/>
      <c r="I15" s="19"/>
      <c r="J15" s="19"/>
    </row>
    <row r="16" spans="1:12" ht="24.5">
      <c r="A16" s="18"/>
      <c r="B16" s="18"/>
      <c r="C16" s="18"/>
      <c r="D16" s="21"/>
      <c r="E16" s="19"/>
      <c r="F16" s="19"/>
      <c r="G16" s="20"/>
      <c r="H16" s="19"/>
      <c r="I16" s="19"/>
      <c r="J16" s="19"/>
    </row>
    <row r="17" spans="1:12" ht="24.5">
      <c r="A17" s="18"/>
      <c r="B17" s="18"/>
      <c r="C17" s="18"/>
      <c r="D17" s="21"/>
      <c r="E17" s="22"/>
      <c r="F17" s="22"/>
      <c r="G17" s="23"/>
      <c r="H17" s="22"/>
      <c r="I17" s="22"/>
      <c r="J17" s="22"/>
    </row>
    <row r="18" spans="1:12" ht="24.5">
      <c r="A18" s="18"/>
      <c r="B18" s="18"/>
      <c r="C18" s="18"/>
      <c r="D18" s="40" t="s">
        <v>19</v>
      </c>
      <c r="E18" s="41"/>
      <c r="F18" s="41"/>
      <c r="G18" s="56">
        <f>SUM(G12:G17)</f>
        <v>6000</v>
      </c>
      <c r="H18" s="41"/>
      <c r="I18" s="41"/>
      <c r="J18" s="41"/>
    </row>
    <row r="19" spans="1:12" ht="24.5">
      <c r="A19" s="26"/>
      <c r="B19" s="26"/>
      <c r="C19" s="26"/>
      <c r="D19" s="43" t="s">
        <v>20</v>
      </c>
      <c r="E19" s="41"/>
      <c r="F19" s="41"/>
      <c r="G19" s="56">
        <f>G18</f>
        <v>6000</v>
      </c>
      <c r="H19" s="41"/>
      <c r="I19" s="41"/>
      <c r="J19" s="41"/>
    </row>
    <row r="20" spans="1:12" ht="20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20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20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20.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20.5">
      <c r="A24" s="1"/>
      <c r="B24" s="1"/>
      <c r="C24" s="1"/>
      <c r="D24" s="1"/>
      <c r="E24" s="1"/>
      <c r="F24" s="1"/>
      <c r="G24" s="1"/>
      <c r="H24" s="1"/>
      <c r="I24" s="1" t="s">
        <v>44</v>
      </c>
      <c r="J24" s="1"/>
    </row>
    <row r="25" spans="1:12" ht="20.5">
      <c r="A25" s="1"/>
      <c r="B25" s="1"/>
      <c r="C25" s="1"/>
      <c r="D25" s="144" t="s">
        <v>67</v>
      </c>
      <c r="E25" s="144"/>
      <c r="F25" s="144"/>
      <c r="G25" s="144"/>
      <c r="H25" s="144"/>
      <c r="I25" s="144"/>
      <c r="J25" s="144"/>
      <c r="K25" s="1"/>
      <c r="L25" s="1"/>
    </row>
    <row r="26" spans="1:12" ht="20.5">
      <c r="A26" s="144" t="s">
        <v>56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</row>
    <row r="27" spans="1:12" ht="20.5">
      <c r="A27" s="144" t="s">
        <v>1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</row>
    <row r="28" spans="1:12" ht="20.5">
      <c r="A28" s="144" t="s">
        <v>2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</row>
    <row r="29" spans="1:12" ht="20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20.5">
      <c r="A30" s="157" t="s">
        <v>47</v>
      </c>
      <c r="B30" s="158"/>
      <c r="C30" s="139" t="s">
        <v>4</v>
      </c>
      <c r="D30" s="139" t="s">
        <v>5</v>
      </c>
      <c r="E30" s="149" t="s">
        <v>6</v>
      </c>
      <c r="F30" s="150"/>
      <c r="G30" s="149" t="s">
        <v>7</v>
      </c>
      <c r="H30" s="150"/>
      <c r="I30" s="149" t="s">
        <v>8</v>
      </c>
      <c r="J30" s="150"/>
    </row>
    <row r="31" spans="1:12" ht="24" customHeight="1">
      <c r="A31" s="145" t="s">
        <v>45</v>
      </c>
      <c r="B31" s="3"/>
      <c r="C31" s="139"/>
      <c r="D31" s="139"/>
      <c r="E31" s="151"/>
      <c r="F31" s="152"/>
      <c r="G31" s="151"/>
      <c r="H31" s="152"/>
      <c r="I31" s="151"/>
      <c r="J31" s="152"/>
    </row>
    <row r="32" spans="1:12" ht="20.5">
      <c r="A32" s="155"/>
      <c r="B32" s="53" t="s">
        <v>46</v>
      </c>
      <c r="C32" s="139"/>
      <c r="D32" s="139"/>
      <c r="E32" s="151"/>
      <c r="F32" s="152"/>
      <c r="G32" s="151"/>
      <c r="H32" s="152"/>
      <c r="I32" s="151"/>
      <c r="J32" s="152"/>
    </row>
    <row r="33" spans="1:10" ht="20.5">
      <c r="A33" s="156"/>
      <c r="B33" s="54"/>
      <c r="C33" s="139"/>
      <c r="D33" s="139"/>
      <c r="E33" s="153"/>
      <c r="F33" s="154"/>
      <c r="G33" s="153"/>
      <c r="H33" s="154"/>
      <c r="I33" s="153"/>
      <c r="J33" s="154"/>
    </row>
    <row r="34" spans="1:10" ht="24.5">
      <c r="A34" s="63" t="s">
        <v>48</v>
      </c>
      <c r="B34" s="63">
        <v>1</v>
      </c>
      <c r="C34" s="28"/>
      <c r="D34" s="29" t="s">
        <v>14</v>
      </c>
      <c r="E34" s="30"/>
      <c r="F34" s="30"/>
      <c r="G34" s="31"/>
      <c r="H34" s="30"/>
      <c r="I34" s="57">
        <v>150000</v>
      </c>
      <c r="J34" s="60" t="s">
        <v>53</v>
      </c>
    </row>
    <row r="35" spans="1:10" ht="24.5">
      <c r="A35" s="32"/>
      <c r="B35" s="58">
        <v>20</v>
      </c>
      <c r="C35" s="33" t="s">
        <v>49</v>
      </c>
      <c r="D35" s="34" t="s">
        <v>50</v>
      </c>
      <c r="E35" s="59">
        <v>700000</v>
      </c>
      <c r="F35" s="61" t="s">
        <v>53</v>
      </c>
      <c r="G35" s="36"/>
      <c r="H35" s="35"/>
      <c r="I35" s="59">
        <f>I34+E35-G35</f>
        <v>850000</v>
      </c>
      <c r="J35" s="61" t="s">
        <v>53</v>
      </c>
    </row>
    <row r="36" spans="1:10" ht="24.5">
      <c r="A36" s="52"/>
      <c r="B36" s="65">
        <v>31</v>
      </c>
      <c r="C36" s="37" t="s">
        <v>54</v>
      </c>
      <c r="D36" s="38" t="s">
        <v>55</v>
      </c>
      <c r="E36" s="19"/>
      <c r="F36" s="19"/>
      <c r="G36" s="64">
        <v>35000</v>
      </c>
      <c r="H36" s="62" t="s">
        <v>53</v>
      </c>
      <c r="I36" s="59">
        <f>I35+E36-G36</f>
        <v>815000</v>
      </c>
      <c r="J36" s="61" t="s">
        <v>53</v>
      </c>
    </row>
    <row r="37" spans="1:10" ht="24.5">
      <c r="A37" s="18"/>
      <c r="B37" s="18"/>
      <c r="C37" s="18"/>
      <c r="D37" s="21"/>
      <c r="E37" s="19"/>
      <c r="F37" s="19"/>
      <c r="G37" s="20"/>
      <c r="H37" s="19"/>
      <c r="I37" s="19"/>
      <c r="J37" s="19"/>
    </row>
    <row r="38" spans="1:10" ht="24.5">
      <c r="A38" s="18"/>
      <c r="B38" s="18"/>
      <c r="C38" s="18"/>
      <c r="D38" s="21"/>
      <c r="E38" s="19"/>
      <c r="F38" s="19"/>
      <c r="G38" s="20"/>
      <c r="H38" s="19"/>
      <c r="I38" s="19"/>
      <c r="J38" s="19"/>
    </row>
    <row r="39" spans="1:10" ht="24.5">
      <c r="A39" s="18"/>
      <c r="B39" s="18"/>
      <c r="C39" s="18"/>
      <c r="D39" s="21"/>
      <c r="E39" s="19"/>
      <c r="F39" s="19"/>
      <c r="G39" s="20"/>
      <c r="H39" s="19"/>
      <c r="I39" s="19"/>
      <c r="J39" s="19"/>
    </row>
    <row r="40" spans="1:10" ht="24.5">
      <c r="A40" s="18"/>
      <c r="B40" s="18"/>
      <c r="C40" s="18"/>
      <c r="D40" s="21"/>
      <c r="E40" s="22"/>
      <c r="F40" s="22"/>
      <c r="G40" s="23"/>
      <c r="H40" s="22"/>
      <c r="I40" s="22"/>
      <c r="J40" s="22"/>
    </row>
    <row r="41" spans="1:10" ht="24.5">
      <c r="A41" s="18"/>
      <c r="B41" s="18"/>
      <c r="C41" s="18"/>
      <c r="D41" s="40" t="s">
        <v>19</v>
      </c>
      <c r="E41" s="41"/>
      <c r="F41" s="41"/>
      <c r="G41" s="56">
        <f>SUM(G35:G40)</f>
        <v>35000</v>
      </c>
      <c r="H41" s="41"/>
      <c r="I41" s="41"/>
      <c r="J41" s="41"/>
    </row>
    <row r="42" spans="1:10" ht="24.5">
      <c r="A42" s="26"/>
      <c r="B42" s="26"/>
      <c r="C42" s="26"/>
      <c r="D42" s="43" t="s">
        <v>20</v>
      </c>
      <c r="E42" s="41"/>
      <c r="F42" s="41"/>
      <c r="G42" s="56">
        <f>G41</f>
        <v>35000</v>
      </c>
      <c r="H42" s="41"/>
      <c r="I42" s="41"/>
      <c r="J42" s="41"/>
    </row>
    <row r="43" spans="1:10">
      <c r="C43" t="s">
        <v>72</v>
      </c>
      <c r="D43" t="s">
        <v>73</v>
      </c>
    </row>
  </sheetData>
  <mergeCells count="22">
    <mergeCell ref="A27:L27"/>
    <mergeCell ref="A28:L28"/>
    <mergeCell ref="C30:C33"/>
    <mergeCell ref="D30:D33"/>
    <mergeCell ref="D25:J25"/>
    <mergeCell ref="A26:L26"/>
    <mergeCell ref="A30:B30"/>
    <mergeCell ref="E30:F33"/>
    <mergeCell ref="G30:H33"/>
    <mergeCell ref="I30:J33"/>
    <mergeCell ref="A31:A33"/>
    <mergeCell ref="D2:J2"/>
    <mergeCell ref="A3:L3"/>
    <mergeCell ref="A4:L4"/>
    <mergeCell ref="A5:L5"/>
    <mergeCell ref="C7:C10"/>
    <mergeCell ref="D7:D10"/>
    <mergeCell ref="I7:J10"/>
    <mergeCell ref="A8:A10"/>
    <mergeCell ref="A7:B7"/>
    <mergeCell ref="E7:F10"/>
    <mergeCell ref="G7:H10"/>
  </mergeCells>
  <pageMargins left="0.7" right="0.7" top="0.75" bottom="0.75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A3C0C-3FAA-45F2-B183-9F3A45C6E578}">
  <dimension ref="A1:R46"/>
  <sheetViews>
    <sheetView topLeftCell="A34" workbookViewId="0">
      <selection activeCell="A30" sqref="A30:L30"/>
    </sheetView>
  </sheetViews>
  <sheetFormatPr defaultRowHeight="14.5"/>
  <cols>
    <col min="1" max="1" width="5.90625" customWidth="1"/>
    <col min="2" max="2" width="3.6328125" customWidth="1"/>
    <col min="3" max="3" width="13.453125" customWidth="1"/>
    <col min="4" max="4" width="22.1796875" customWidth="1"/>
    <col min="5" max="5" width="9" customWidth="1"/>
    <col min="6" max="6" width="4.54296875" customWidth="1"/>
    <col min="7" max="7" width="8.1796875" customWidth="1"/>
    <col min="8" max="8" width="4.90625" customWidth="1"/>
    <col min="9" max="9" width="9.6328125" bestFit="1" customWidth="1"/>
    <col min="10" max="10" width="3.81640625" customWidth="1"/>
    <col min="11" max="11" width="7" customWidth="1"/>
    <col min="12" max="12" width="5.6328125" customWidth="1"/>
    <col min="13" max="13" width="5.90625" customWidth="1"/>
    <col min="14" max="14" width="5.7265625" customWidth="1"/>
    <col min="15" max="15" width="6.453125" customWidth="1"/>
    <col min="16" max="16" width="9.26953125" customWidth="1"/>
    <col min="17" max="17" width="6.453125" customWidth="1"/>
    <col min="18" max="18" width="6.6328125" customWidth="1"/>
  </cols>
  <sheetData>
    <row r="1" spans="1:18" ht="20.5">
      <c r="A1" s="1"/>
      <c r="B1" s="1"/>
      <c r="C1" s="1"/>
      <c r="D1" s="1"/>
      <c r="E1" s="1"/>
      <c r="F1" s="1"/>
      <c r="G1" s="1"/>
      <c r="H1" s="1"/>
      <c r="N1" s="1" t="s">
        <v>44</v>
      </c>
      <c r="O1" s="1"/>
    </row>
    <row r="2" spans="1:18" ht="20.5">
      <c r="A2" s="1"/>
      <c r="B2" s="1"/>
      <c r="C2" s="1"/>
      <c r="D2" s="2" t="s">
        <v>76</v>
      </c>
      <c r="E2" s="2"/>
      <c r="F2" s="2"/>
      <c r="G2" s="2"/>
      <c r="H2" s="2"/>
      <c r="I2" s="1"/>
      <c r="J2" s="1"/>
      <c r="K2" s="1"/>
      <c r="L2" s="1"/>
    </row>
    <row r="3" spans="1:18" ht="21">
      <c r="A3" s="159" t="s">
        <v>56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66"/>
      <c r="N3" s="66"/>
      <c r="O3" s="66"/>
      <c r="P3" s="66"/>
      <c r="Q3" s="66"/>
      <c r="R3" s="66"/>
    </row>
    <row r="4" spans="1:18" ht="21">
      <c r="A4" s="159" t="s">
        <v>1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66"/>
      <c r="N4" s="66"/>
      <c r="O4" s="66"/>
      <c r="P4" s="66"/>
      <c r="Q4" s="66"/>
      <c r="R4" s="66"/>
    </row>
    <row r="5" spans="1:18" ht="21">
      <c r="A5" s="159" t="s">
        <v>75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66"/>
      <c r="N5" s="66"/>
      <c r="O5" s="66"/>
      <c r="P5" s="66"/>
      <c r="Q5" s="66"/>
      <c r="R5" s="66"/>
    </row>
    <row r="6" spans="1:18" ht="21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6"/>
      <c r="N6" s="66"/>
      <c r="O6" s="66"/>
      <c r="P6" s="66"/>
      <c r="Q6" s="66"/>
      <c r="R6" s="66"/>
    </row>
    <row r="7" spans="1:18" ht="21">
      <c r="A7" s="160" t="s">
        <v>47</v>
      </c>
      <c r="B7" s="161"/>
      <c r="C7" s="162" t="s">
        <v>4</v>
      </c>
      <c r="D7" s="162" t="s">
        <v>5</v>
      </c>
      <c r="E7" s="163" t="s">
        <v>6</v>
      </c>
      <c r="F7" s="164"/>
      <c r="G7" s="163" t="s">
        <v>7</v>
      </c>
      <c r="H7" s="164"/>
      <c r="I7" s="163" t="s">
        <v>8</v>
      </c>
      <c r="J7" s="164"/>
      <c r="K7" s="172" t="s">
        <v>57</v>
      </c>
      <c r="L7" s="172"/>
      <c r="M7" s="172"/>
      <c r="N7" s="172"/>
      <c r="O7" s="172"/>
      <c r="P7" s="172"/>
      <c r="Q7" s="172"/>
      <c r="R7" s="172"/>
    </row>
    <row r="8" spans="1:18" ht="21">
      <c r="A8" s="169" t="s">
        <v>45</v>
      </c>
      <c r="B8" s="68"/>
      <c r="C8" s="162"/>
      <c r="D8" s="162"/>
      <c r="E8" s="165"/>
      <c r="F8" s="166"/>
      <c r="G8" s="165"/>
      <c r="H8" s="166"/>
      <c r="I8" s="165"/>
      <c r="J8" s="166"/>
      <c r="K8" s="172"/>
      <c r="L8" s="172"/>
      <c r="M8" s="172"/>
      <c r="N8" s="172"/>
      <c r="O8" s="172"/>
      <c r="P8" s="172"/>
      <c r="Q8" s="172"/>
      <c r="R8" s="172"/>
    </row>
    <row r="9" spans="1:18" ht="21">
      <c r="A9" s="170"/>
      <c r="B9" s="69" t="s">
        <v>46</v>
      </c>
      <c r="C9" s="162"/>
      <c r="D9" s="162"/>
      <c r="E9" s="165"/>
      <c r="F9" s="166"/>
      <c r="G9" s="165"/>
      <c r="H9" s="166"/>
      <c r="I9" s="165"/>
      <c r="J9" s="166"/>
      <c r="K9" s="173" t="s">
        <v>58</v>
      </c>
      <c r="L9" s="175" t="s">
        <v>59</v>
      </c>
      <c r="M9" s="175" t="s">
        <v>60</v>
      </c>
      <c r="N9" s="172" t="s">
        <v>61</v>
      </c>
      <c r="O9" s="175" t="s">
        <v>62</v>
      </c>
      <c r="P9" s="175" t="s">
        <v>63</v>
      </c>
      <c r="Q9" s="175" t="s">
        <v>64</v>
      </c>
      <c r="R9" s="175" t="s">
        <v>65</v>
      </c>
    </row>
    <row r="10" spans="1:18" ht="21">
      <c r="A10" s="171"/>
      <c r="B10" s="70"/>
      <c r="C10" s="162"/>
      <c r="D10" s="162"/>
      <c r="E10" s="167"/>
      <c r="F10" s="168"/>
      <c r="G10" s="167"/>
      <c r="H10" s="168"/>
      <c r="I10" s="167"/>
      <c r="J10" s="168"/>
      <c r="K10" s="174"/>
      <c r="L10" s="175"/>
      <c r="M10" s="175"/>
      <c r="N10" s="172"/>
      <c r="O10" s="175"/>
      <c r="P10" s="175"/>
      <c r="Q10" s="175"/>
      <c r="R10" s="175"/>
    </row>
    <row r="11" spans="1:18" ht="21">
      <c r="A11" s="71" t="s">
        <v>48</v>
      </c>
      <c r="B11" s="71">
        <v>1</v>
      </c>
      <c r="C11" s="72"/>
      <c r="D11" s="73" t="s">
        <v>14</v>
      </c>
      <c r="E11" s="74"/>
      <c r="F11" s="74"/>
      <c r="G11" s="75"/>
      <c r="H11" s="74"/>
      <c r="I11" s="76">
        <v>150000</v>
      </c>
      <c r="J11" s="77" t="s">
        <v>53</v>
      </c>
      <c r="K11" s="72"/>
      <c r="L11" s="72"/>
      <c r="M11" s="72"/>
      <c r="N11" s="72"/>
      <c r="O11" s="72"/>
      <c r="P11" s="72"/>
      <c r="Q11" s="72"/>
      <c r="R11" s="72"/>
    </row>
    <row r="12" spans="1:18" ht="21">
      <c r="A12" s="78"/>
      <c r="B12" s="79">
        <v>20</v>
      </c>
      <c r="C12" s="80" t="s">
        <v>49</v>
      </c>
      <c r="D12" s="81" t="s">
        <v>50</v>
      </c>
      <c r="E12" s="82">
        <v>700000</v>
      </c>
      <c r="F12" s="83" t="s">
        <v>53</v>
      </c>
      <c r="G12" s="84"/>
      <c r="H12" s="85"/>
      <c r="I12" s="82">
        <f>I11+E12-G12</f>
        <v>850000</v>
      </c>
      <c r="J12" s="83" t="s">
        <v>53</v>
      </c>
      <c r="K12" s="86"/>
      <c r="L12" s="86"/>
      <c r="M12" s="86"/>
      <c r="N12" s="86"/>
      <c r="O12" s="86"/>
      <c r="P12" s="86"/>
      <c r="Q12" s="86"/>
      <c r="R12" s="86"/>
    </row>
    <row r="13" spans="1:18" ht="21">
      <c r="A13" s="87"/>
      <c r="B13" s="88">
        <v>31</v>
      </c>
      <c r="C13" s="89" t="s">
        <v>54</v>
      </c>
      <c r="D13" s="66" t="s">
        <v>55</v>
      </c>
      <c r="E13" s="90"/>
      <c r="F13" s="90"/>
      <c r="G13" s="91">
        <v>35000</v>
      </c>
      <c r="H13" s="92" t="s">
        <v>53</v>
      </c>
      <c r="I13" s="82">
        <f>I12+E13-G13</f>
        <v>815000</v>
      </c>
      <c r="J13" s="83" t="s">
        <v>53</v>
      </c>
      <c r="K13" s="93">
        <v>35000</v>
      </c>
      <c r="L13" s="86"/>
      <c r="M13" s="86"/>
      <c r="N13" s="86"/>
      <c r="O13" s="86"/>
      <c r="P13" s="86"/>
      <c r="Q13" s="86"/>
      <c r="R13" s="86"/>
    </row>
    <row r="14" spans="1:18" ht="21">
      <c r="A14" s="94"/>
      <c r="B14" s="94"/>
      <c r="C14" s="94"/>
      <c r="D14" s="95"/>
      <c r="E14" s="90"/>
      <c r="F14" s="90"/>
      <c r="G14" s="96"/>
      <c r="H14" s="90"/>
      <c r="I14" s="90"/>
      <c r="J14" s="90"/>
      <c r="K14" s="86"/>
      <c r="L14" s="86"/>
      <c r="M14" s="86"/>
      <c r="N14" s="86"/>
      <c r="O14" s="86"/>
      <c r="P14" s="86"/>
      <c r="Q14" s="86"/>
      <c r="R14" s="86"/>
    </row>
    <row r="15" spans="1:18" ht="21">
      <c r="A15" s="94"/>
      <c r="B15" s="94"/>
      <c r="C15" s="94"/>
      <c r="D15" s="95"/>
      <c r="E15" s="90"/>
      <c r="F15" s="90"/>
      <c r="G15" s="96"/>
      <c r="H15" s="90"/>
      <c r="I15" s="90"/>
      <c r="J15" s="90"/>
      <c r="K15" s="86"/>
      <c r="L15" s="86"/>
      <c r="M15" s="86"/>
      <c r="N15" s="86"/>
      <c r="O15" s="86"/>
      <c r="P15" s="86"/>
      <c r="Q15" s="86"/>
      <c r="R15" s="86"/>
    </row>
    <row r="16" spans="1:18" ht="21">
      <c r="A16" s="94"/>
      <c r="B16" s="94"/>
      <c r="C16" s="94"/>
      <c r="D16" s="95"/>
      <c r="E16" s="90"/>
      <c r="F16" s="90"/>
      <c r="G16" s="96"/>
      <c r="H16" s="90"/>
      <c r="I16" s="90"/>
      <c r="J16" s="90"/>
      <c r="K16" s="86"/>
      <c r="L16" s="86"/>
      <c r="M16" s="86"/>
      <c r="N16" s="86"/>
      <c r="O16" s="86"/>
      <c r="P16" s="86"/>
      <c r="Q16" s="86"/>
      <c r="R16" s="86"/>
    </row>
    <row r="17" spans="1:18" ht="21">
      <c r="A17" s="94"/>
      <c r="B17" s="94"/>
      <c r="C17" s="94"/>
      <c r="D17" s="95"/>
      <c r="E17" s="97"/>
      <c r="F17" s="97"/>
      <c r="G17" s="98"/>
      <c r="H17" s="97"/>
      <c r="I17" s="97"/>
      <c r="J17" s="97"/>
      <c r="K17" s="86"/>
      <c r="L17" s="86"/>
      <c r="M17" s="86"/>
      <c r="N17" s="86"/>
      <c r="O17" s="86"/>
      <c r="P17" s="86"/>
      <c r="Q17" s="86"/>
      <c r="R17" s="86"/>
    </row>
    <row r="18" spans="1:18" ht="21">
      <c r="A18" s="94"/>
      <c r="B18" s="94"/>
      <c r="C18" s="94"/>
      <c r="D18" s="99" t="s">
        <v>19</v>
      </c>
      <c r="E18" s="82">
        <v>700000</v>
      </c>
      <c r="F18" s="83" t="s">
        <v>53</v>
      </c>
      <c r="G18" s="104">
        <f>SUM(G12:G17)</f>
        <v>35000</v>
      </c>
      <c r="H18" s="105" t="s">
        <v>53</v>
      </c>
      <c r="I18" s="82">
        <v>815000</v>
      </c>
      <c r="J18" s="83" t="s">
        <v>53</v>
      </c>
      <c r="K18" s="93">
        <v>35000</v>
      </c>
      <c r="L18" s="86"/>
      <c r="M18" s="86"/>
      <c r="N18" s="86"/>
      <c r="O18" s="86"/>
      <c r="P18" s="86"/>
      <c r="Q18" s="86"/>
      <c r="R18" s="86"/>
    </row>
    <row r="19" spans="1:18" ht="21">
      <c r="A19" s="101"/>
      <c r="B19" s="101"/>
      <c r="C19" s="101"/>
      <c r="D19" s="102" t="s">
        <v>20</v>
      </c>
      <c r="E19" s="106">
        <v>700000</v>
      </c>
      <c r="F19" s="107" t="s">
        <v>53</v>
      </c>
      <c r="G19" s="104">
        <f>G18</f>
        <v>35000</v>
      </c>
      <c r="H19" s="105" t="s">
        <v>53</v>
      </c>
      <c r="I19" s="106">
        <v>815000</v>
      </c>
      <c r="J19" s="107" t="s">
        <v>53</v>
      </c>
      <c r="K19" s="106">
        <v>35000</v>
      </c>
      <c r="L19" s="103"/>
      <c r="M19" s="103"/>
      <c r="N19" s="103"/>
      <c r="O19" s="103"/>
      <c r="P19" s="103"/>
      <c r="Q19" s="103"/>
      <c r="R19" s="103"/>
    </row>
    <row r="21" spans="1:18">
      <c r="C21" t="s">
        <v>72</v>
      </c>
      <c r="D21" t="s">
        <v>73</v>
      </c>
    </row>
    <row r="26" spans="1:18" ht="20.5">
      <c r="A26" s="1"/>
      <c r="B26" s="1"/>
      <c r="C26" s="1"/>
      <c r="D26" s="1"/>
      <c r="E26" s="1"/>
      <c r="F26" s="1"/>
      <c r="G26" s="1"/>
      <c r="H26" s="1"/>
      <c r="I26" s="1"/>
      <c r="J26" s="1"/>
      <c r="P26" s="1" t="s">
        <v>44</v>
      </c>
      <c r="Q26" s="1"/>
    </row>
    <row r="27" spans="1:18" ht="20.5">
      <c r="A27" s="1"/>
      <c r="B27" s="1"/>
      <c r="C27" s="1"/>
      <c r="D27" s="144" t="s">
        <v>68</v>
      </c>
      <c r="E27" s="144"/>
      <c r="F27" s="144"/>
      <c r="G27" s="144"/>
      <c r="H27" s="144"/>
      <c r="I27" s="144"/>
      <c r="J27" s="144"/>
      <c r="K27" s="1"/>
      <c r="L27" s="1"/>
    </row>
    <row r="28" spans="1:18" ht="20.5">
      <c r="A28" s="144" t="s">
        <v>56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</row>
    <row r="29" spans="1:18" ht="20.5">
      <c r="A29" s="144" t="s">
        <v>1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</row>
    <row r="30" spans="1:18" ht="20.5">
      <c r="A30" s="144" t="s">
        <v>78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</row>
    <row r="31" spans="1:18" ht="20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8" ht="21">
      <c r="A32" s="160" t="s">
        <v>47</v>
      </c>
      <c r="B32" s="161"/>
      <c r="C32" s="162" t="s">
        <v>4</v>
      </c>
      <c r="D32" s="162" t="s">
        <v>5</v>
      </c>
      <c r="E32" s="163" t="s">
        <v>6</v>
      </c>
      <c r="F32" s="164"/>
      <c r="G32" s="163" t="s">
        <v>7</v>
      </c>
      <c r="H32" s="164"/>
      <c r="I32" s="163" t="s">
        <v>8</v>
      </c>
      <c r="J32" s="164"/>
      <c r="K32" s="172" t="s">
        <v>57</v>
      </c>
      <c r="L32" s="172"/>
      <c r="M32" s="172"/>
      <c r="N32" s="172"/>
      <c r="O32" s="172"/>
      <c r="P32" s="172"/>
      <c r="Q32" s="172"/>
      <c r="R32" s="172"/>
    </row>
    <row r="33" spans="1:18" ht="21">
      <c r="A33" s="169" t="s">
        <v>45</v>
      </c>
      <c r="B33" s="68"/>
      <c r="C33" s="162"/>
      <c r="D33" s="162"/>
      <c r="E33" s="165"/>
      <c r="F33" s="166"/>
      <c r="G33" s="165"/>
      <c r="H33" s="166"/>
      <c r="I33" s="165"/>
      <c r="J33" s="166"/>
      <c r="K33" s="172"/>
      <c r="L33" s="172"/>
      <c r="M33" s="172"/>
      <c r="N33" s="172"/>
      <c r="O33" s="172"/>
      <c r="P33" s="172"/>
      <c r="Q33" s="172"/>
      <c r="R33" s="172"/>
    </row>
    <row r="34" spans="1:18" ht="21.75" customHeight="1">
      <c r="A34" s="170"/>
      <c r="B34" s="69" t="s">
        <v>46</v>
      </c>
      <c r="C34" s="162"/>
      <c r="D34" s="162"/>
      <c r="E34" s="165"/>
      <c r="F34" s="166"/>
      <c r="G34" s="165"/>
      <c r="H34" s="166"/>
      <c r="I34" s="165"/>
      <c r="J34" s="166"/>
      <c r="K34" s="173" t="s">
        <v>58</v>
      </c>
      <c r="L34" s="175" t="s">
        <v>59</v>
      </c>
      <c r="M34" s="175" t="s">
        <v>60</v>
      </c>
      <c r="N34" s="172" t="s">
        <v>61</v>
      </c>
      <c r="O34" s="175" t="s">
        <v>62</v>
      </c>
      <c r="P34" s="175" t="s">
        <v>63</v>
      </c>
      <c r="Q34" s="175" t="s">
        <v>64</v>
      </c>
      <c r="R34" s="175" t="s">
        <v>65</v>
      </c>
    </row>
    <row r="35" spans="1:18" ht="21">
      <c r="A35" s="171"/>
      <c r="B35" s="70"/>
      <c r="C35" s="162"/>
      <c r="D35" s="162"/>
      <c r="E35" s="167"/>
      <c r="F35" s="168"/>
      <c r="G35" s="167"/>
      <c r="H35" s="168"/>
      <c r="I35" s="167"/>
      <c r="J35" s="168"/>
      <c r="K35" s="174"/>
      <c r="L35" s="175"/>
      <c r="M35" s="175"/>
      <c r="N35" s="172"/>
      <c r="O35" s="175"/>
      <c r="P35" s="175"/>
      <c r="Q35" s="175"/>
      <c r="R35" s="175"/>
    </row>
    <row r="36" spans="1:18" ht="21">
      <c r="A36" s="71" t="s">
        <v>48</v>
      </c>
      <c r="B36" s="71">
        <v>1</v>
      </c>
      <c r="C36" s="72"/>
      <c r="D36" s="73" t="s">
        <v>14</v>
      </c>
      <c r="E36" s="74"/>
      <c r="F36" s="74"/>
      <c r="G36" s="75"/>
      <c r="H36" s="74"/>
      <c r="I36" s="76">
        <v>150000</v>
      </c>
      <c r="J36" s="77" t="s">
        <v>53</v>
      </c>
      <c r="K36" s="72"/>
      <c r="L36" s="72"/>
      <c r="M36" s="72"/>
      <c r="N36" s="72"/>
      <c r="O36" s="72"/>
      <c r="P36" s="72"/>
      <c r="Q36" s="72"/>
      <c r="R36" s="72"/>
    </row>
    <row r="37" spans="1:18" ht="24.5">
      <c r="A37" s="78"/>
      <c r="B37" s="79">
        <v>20</v>
      </c>
      <c r="C37" s="80" t="s">
        <v>69</v>
      </c>
      <c r="D37" s="38" t="s">
        <v>30</v>
      </c>
      <c r="E37" s="82">
        <v>750000</v>
      </c>
      <c r="F37" s="83" t="s">
        <v>53</v>
      </c>
      <c r="G37" s="84"/>
      <c r="H37" s="85"/>
      <c r="I37" s="82">
        <f>I36+E37-G37</f>
        <v>900000</v>
      </c>
      <c r="J37" s="83" t="s">
        <v>53</v>
      </c>
      <c r="K37" s="86"/>
      <c r="L37" s="86"/>
      <c r="M37" s="86"/>
      <c r="N37" s="86"/>
      <c r="O37" s="86"/>
      <c r="P37" s="86"/>
      <c r="Q37" s="86"/>
      <c r="R37" s="86"/>
    </row>
    <row r="38" spans="1:18" ht="24.5">
      <c r="A38" s="87"/>
      <c r="B38" s="14"/>
      <c r="D38" s="37" t="s">
        <v>31</v>
      </c>
      <c r="E38" s="90"/>
      <c r="F38" s="90"/>
      <c r="H38" s="5"/>
      <c r="J38" s="109"/>
      <c r="L38" s="86"/>
      <c r="M38" s="86"/>
      <c r="N38" s="86"/>
      <c r="O38" s="86"/>
      <c r="P38" s="86"/>
      <c r="Q38" s="86"/>
      <c r="R38" s="86"/>
    </row>
    <row r="39" spans="1:18" ht="21">
      <c r="A39" s="94"/>
      <c r="B39" s="88">
        <v>31</v>
      </c>
      <c r="C39" s="89" t="s">
        <v>70</v>
      </c>
      <c r="D39" s="95" t="s">
        <v>71</v>
      </c>
      <c r="E39" s="90"/>
      <c r="F39" s="90"/>
      <c r="G39" s="91">
        <v>75000</v>
      </c>
      <c r="H39" s="92" t="s">
        <v>53</v>
      </c>
      <c r="I39" s="82">
        <f>I37+E38-G39</f>
        <v>825000</v>
      </c>
      <c r="J39" s="83" t="s">
        <v>53</v>
      </c>
      <c r="K39" s="93">
        <v>75000</v>
      </c>
      <c r="L39" s="86"/>
      <c r="M39" s="86"/>
      <c r="N39" s="86"/>
      <c r="O39" s="86"/>
      <c r="P39" s="86"/>
      <c r="Q39" s="86"/>
      <c r="R39" s="86"/>
    </row>
    <row r="40" spans="1:18" ht="21">
      <c r="A40" s="94"/>
      <c r="B40" s="94"/>
      <c r="C40" s="94"/>
      <c r="D40" s="95"/>
      <c r="E40" s="90"/>
      <c r="F40" s="90"/>
      <c r="G40" s="96"/>
      <c r="H40" s="90"/>
      <c r="I40" s="90"/>
      <c r="J40" s="90"/>
      <c r="K40" s="86"/>
      <c r="L40" s="86"/>
      <c r="M40" s="86"/>
      <c r="N40" s="86"/>
      <c r="O40" s="86"/>
      <c r="P40" s="86"/>
      <c r="Q40" s="86"/>
      <c r="R40" s="86"/>
    </row>
    <row r="41" spans="1:18" ht="21">
      <c r="A41" s="94"/>
      <c r="B41" s="94"/>
      <c r="C41" s="94"/>
      <c r="D41" s="95"/>
      <c r="E41" s="90"/>
      <c r="F41" s="90"/>
      <c r="G41" s="96"/>
      <c r="H41" s="90"/>
      <c r="I41" s="90"/>
      <c r="J41" s="90"/>
      <c r="K41" s="86"/>
      <c r="L41" s="86"/>
      <c r="M41" s="86"/>
      <c r="N41" s="86"/>
      <c r="O41" s="86"/>
      <c r="P41" s="86"/>
      <c r="Q41" s="86"/>
      <c r="R41" s="86"/>
    </row>
    <row r="42" spans="1:18" ht="21">
      <c r="A42" s="94"/>
      <c r="B42" s="94"/>
      <c r="C42" s="94"/>
      <c r="D42" s="95"/>
      <c r="E42" s="97"/>
      <c r="F42" s="97"/>
      <c r="G42" s="98"/>
      <c r="H42" s="97"/>
      <c r="I42" s="97"/>
      <c r="J42" s="97"/>
      <c r="K42" s="86"/>
      <c r="L42" s="86"/>
      <c r="M42" s="86"/>
      <c r="N42" s="86"/>
      <c r="O42" s="86"/>
      <c r="P42" s="86"/>
      <c r="Q42" s="86"/>
      <c r="R42" s="86"/>
    </row>
    <row r="43" spans="1:18" ht="21">
      <c r="A43" s="94"/>
      <c r="B43" s="94"/>
      <c r="C43" s="94"/>
      <c r="D43" s="99" t="s">
        <v>19</v>
      </c>
      <c r="E43" s="100"/>
      <c r="F43" s="100"/>
      <c r="G43" s="104">
        <f>SUM(G37:G42)</f>
        <v>75000</v>
      </c>
      <c r="H43" s="105" t="s">
        <v>53</v>
      </c>
      <c r="I43" s="108">
        <v>825000</v>
      </c>
      <c r="J43" s="105" t="s">
        <v>53</v>
      </c>
      <c r="K43" s="86">
        <v>75000</v>
      </c>
      <c r="L43" s="86"/>
      <c r="M43" s="86"/>
      <c r="N43" s="86"/>
      <c r="O43" s="86"/>
      <c r="P43" s="86"/>
      <c r="Q43" s="86"/>
      <c r="R43" s="86"/>
    </row>
    <row r="44" spans="1:18" ht="21">
      <c r="A44" s="101"/>
      <c r="B44" s="101"/>
      <c r="C44" s="101"/>
      <c r="D44" s="102" t="s">
        <v>20</v>
      </c>
      <c r="E44" s="100"/>
      <c r="F44" s="100"/>
      <c r="G44" s="104">
        <f>G43</f>
        <v>75000</v>
      </c>
      <c r="H44" s="105" t="s">
        <v>53</v>
      </c>
      <c r="I44" s="108">
        <v>825000</v>
      </c>
      <c r="J44" s="105" t="s">
        <v>53</v>
      </c>
      <c r="K44" s="103"/>
      <c r="L44" s="103"/>
      <c r="M44" s="103"/>
      <c r="N44" s="103"/>
      <c r="O44" s="103"/>
      <c r="P44" s="103"/>
      <c r="Q44" s="103"/>
      <c r="R44" s="103"/>
    </row>
    <row r="46" spans="1:18">
      <c r="D46" t="s">
        <v>72</v>
      </c>
      <c r="E46" t="s">
        <v>73</v>
      </c>
    </row>
  </sheetData>
  <mergeCells count="39">
    <mergeCell ref="R34:R35"/>
    <mergeCell ref="D32:D35"/>
    <mergeCell ref="E32:F35"/>
    <mergeCell ref="G32:H35"/>
    <mergeCell ref="I32:J35"/>
    <mergeCell ref="K32:R33"/>
    <mergeCell ref="M34:M35"/>
    <mergeCell ref="N34:N35"/>
    <mergeCell ref="O34:O35"/>
    <mergeCell ref="P34:P35"/>
    <mergeCell ref="Q34:Q35"/>
    <mergeCell ref="A29:L29"/>
    <mergeCell ref="A30:L30"/>
    <mergeCell ref="A32:B32"/>
    <mergeCell ref="C32:C35"/>
    <mergeCell ref="A33:A35"/>
    <mergeCell ref="K34:K35"/>
    <mergeCell ref="L34:L35"/>
    <mergeCell ref="P9:P10"/>
    <mergeCell ref="Q9:Q10"/>
    <mergeCell ref="R9:R10"/>
    <mergeCell ref="D27:J27"/>
    <mergeCell ref="A28:L28"/>
    <mergeCell ref="A3:L3"/>
    <mergeCell ref="A4:L4"/>
    <mergeCell ref="A5:L5"/>
    <mergeCell ref="A7:B7"/>
    <mergeCell ref="C7:C10"/>
    <mergeCell ref="D7:D10"/>
    <mergeCell ref="E7:F10"/>
    <mergeCell ref="G7:H10"/>
    <mergeCell ref="I7:J10"/>
    <mergeCell ref="A8:A10"/>
    <mergeCell ref="K7:R8"/>
    <mergeCell ref="K9:K10"/>
    <mergeCell ref="L9:L10"/>
    <mergeCell ref="M9:M10"/>
    <mergeCell ref="N9:N10"/>
    <mergeCell ref="O9:O10"/>
  </mergeCells>
  <pageMargins left="0.31496062992125984" right="0.51181102362204722" top="0.74803149606299213" bottom="0.7480314960629921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ทะเบียน สพป.</vt:lpstr>
      <vt:lpstr>ทะเบียนอุดหนุน สพม.</vt:lpstr>
      <vt:lpstr>ทะเบียนรายได้ สพม.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นิลจิราวัลย์ อานนท์</dc:creator>
  <cp:lastModifiedBy>user</cp:lastModifiedBy>
  <cp:lastPrinted>2025-01-24T02:21:25Z</cp:lastPrinted>
  <dcterms:created xsi:type="dcterms:W3CDTF">2024-03-06T03:40:41Z</dcterms:created>
  <dcterms:modified xsi:type="dcterms:W3CDTF">2025-01-24T02:23:52Z</dcterms:modified>
</cp:coreProperties>
</file>